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vi\Derivative\Real Option\"/>
    </mc:Choice>
  </mc:AlternateContent>
  <bookViews>
    <workbookView xWindow="0" yWindow="0" windowWidth="21600" windowHeight="10320"/>
  </bookViews>
  <sheets>
    <sheet name="Sheet1" sheetId="1" r:id="rId1"/>
    <sheet name="Sheet2" sheetId="2" r:id="rId2"/>
    <sheet name="Sheet3" sheetId="3" r:id="rId3"/>
  </sheets>
  <definedNames>
    <definedName name="convf">Sheet1!$E$5</definedName>
    <definedName name="d">Sheet1!$H$5</definedName>
    <definedName name="Loanrate">Sheet1!$E$2</definedName>
    <definedName name="q">Sheet1!$H$6</definedName>
    <definedName name="rf">Sheet1!$E$6</definedName>
    <definedName name="tariff">Sheet1!$D$8</definedName>
    <definedName name="u">Sheet1!$H$4</definedName>
  </definedNames>
  <calcPr calcId="152511"/>
</workbook>
</file>

<file path=xl/calcChain.xml><?xml version="1.0" encoding="utf-8"?>
<calcChain xmlns="http://schemas.openxmlformats.org/spreadsheetml/2006/main">
  <c r="D108" i="1" l="1"/>
  <c r="D107" i="1"/>
  <c r="D27" i="1"/>
  <c r="D106" i="1"/>
  <c r="I106" i="1" s="1"/>
  <c r="I108" i="1" s="1"/>
  <c r="D78" i="1" l="1"/>
  <c r="AC106" i="1"/>
  <c r="I107" i="1"/>
  <c r="R106" i="1"/>
  <c r="S106" i="1"/>
  <c r="E106" i="1"/>
  <c r="T106" i="1"/>
  <c r="H106" i="1"/>
  <c r="U106" i="1"/>
  <c r="J106" i="1"/>
  <c r="V106" i="1"/>
  <c r="K106" i="1"/>
  <c r="Z106" i="1"/>
  <c r="L106" i="1"/>
  <c r="AA106" i="1"/>
  <c r="M106" i="1"/>
  <c r="AB106" i="1"/>
  <c r="N106" i="1"/>
  <c r="F106" i="1"/>
  <c r="W106" i="1"/>
  <c r="O106" i="1"/>
  <c r="G106" i="1"/>
  <c r="X106" i="1"/>
  <c r="P106" i="1"/>
  <c r="Q106" i="1"/>
  <c r="E124" i="1"/>
  <c r="E123" i="1"/>
  <c r="D119" i="1"/>
  <c r="D111" i="1" s="1"/>
  <c r="D118" i="1"/>
  <c r="E118" i="1" s="1"/>
  <c r="F118" i="1" s="1"/>
  <c r="G118" i="1" s="1"/>
  <c r="W108" i="1" l="1"/>
  <c r="W107" i="1"/>
  <c r="R107" i="1"/>
  <c r="R108" i="1"/>
  <c r="U108" i="1"/>
  <c r="U107" i="1"/>
  <c r="K108" i="1"/>
  <c r="K107" i="1"/>
  <c r="Q108" i="1"/>
  <c r="Q107" i="1"/>
  <c r="AB108" i="1"/>
  <c r="AB107" i="1"/>
  <c r="O108" i="1"/>
  <c r="O107" i="1"/>
  <c r="Z108" i="1"/>
  <c r="Z107" i="1"/>
  <c r="S108" i="1"/>
  <c r="S107" i="1"/>
  <c r="F108" i="1"/>
  <c r="F107" i="1"/>
  <c r="V108" i="1"/>
  <c r="V107" i="1"/>
  <c r="N108" i="1"/>
  <c r="N107" i="1"/>
  <c r="J108" i="1"/>
  <c r="J107" i="1"/>
  <c r="M107" i="1"/>
  <c r="M108" i="1"/>
  <c r="X108" i="1"/>
  <c r="X107" i="1"/>
  <c r="AA108" i="1"/>
  <c r="AA107" i="1"/>
  <c r="T108" i="1"/>
  <c r="T107" i="1"/>
  <c r="AC107" i="1"/>
  <c r="AC108" i="1"/>
  <c r="P108" i="1"/>
  <c r="P107" i="1"/>
  <c r="H108" i="1"/>
  <c r="H107" i="1"/>
  <c r="G108" i="1"/>
  <c r="G107" i="1"/>
  <c r="L107" i="1"/>
  <c r="L108" i="1"/>
  <c r="E108" i="1"/>
  <c r="E107" i="1"/>
  <c r="E125" i="1"/>
  <c r="E126" i="1" s="1"/>
  <c r="F122" i="1" s="1"/>
  <c r="F124" i="1" s="1"/>
  <c r="F123" i="1"/>
  <c r="G123" i="1" s="1"/>
  <c r="H123" i="1" s="1"/>
  <c r="I123" i="1" s="1"/>
  <c r="H118" i="1"/>
  <c r="D120" i="1"/>
  <c r="D114" i="1" s="1"/>
  <c r="D110" i="1"/>
  <c r="E110" i="1" s="1"/>
  <c r="F110" i="1" s="1"/>
  <c r="G110" i="1" s="1"/>
  <c r="H110" i="1" s="1"/>
  <c r="I110" i="1" s="1"/>
  <c r="J110" i="1" s="1"/>
  <c r="K110" i="1" s="1"/>
  <c r="L110" i="1" s="1"/>
  <c r="M110" i="1" s="1"/>
  <c r="N110" i="1" s="1"/>
  <c r="O110" i="1" s="1"/>
  <c r="P110" i="1" s="1"/>
  <c r="Q110" i="1" s="1"/>
  <c r="R110" i="1" s="1"/>
  <c r="S110" i="1" s="1"/>
  <c r="H4" i="1"/>
  <c r="H5" i="1" l="1"/>
  <c r="E26" i="1"/>
  <c r="E77" i="1" s="1"/>
  <c r="D121" i="1"/>
  <c r="E117" i="1" s="1"/>
  <c r="F125" i="1"/>
  <c r="F126" i="1" s="1"/>
  <c r="G122" i="1" s="1"/>
  <c r="J123" i="1"/>
  <c r="I118" i="1"/>
  <c r="E28" i="1" l="1"/>
  <c r="H6" i="1"/>
  <c r="F27" i="1"/>
  <c r="F25" i="1"/>
  <c r="F76" i="1" s="1"/>
  <c r="E119" i="1"/>
  <c r="G124" i="1"/>
  <c r="G125" i="1" s="1"/>
  <c r="G126" i="1" s="1"/>
  <c r="H122" i="1" s="1"/>
  <c r="K123" i="1"/>
  <c r="J118" i="1"/>
  <c r="G28" i="1" l="1"/>
  <c r="F78" i="1"/>
  <c r="F29" i="1"/>
  <c r="E79" i="1"/>
  <c r="G24" i="1"/>
  <c r="G75" i="1" s="1"/>
  <c r="G26" i="1"/>
  <c r="E120" i="1"/>
  <c r="E111" i="1"/>
  <c r="H124" i="1"/>
  <c r="H125" i="1" s="1"/>
  <c r="H126" i="1" s="1"/>
  <c r="I122" i="1" s="1"/>
  <c r="I124" i="1" s="1"/>
  <c r="I125" i="1" s="1"/>
  <c r="I126" i="1" s="1"/>
  <c r="J122" i="1" s="1"/>
  <c r="L123" i="1"/>
  <c r="K118" i="1"/>
  <c r="H27" i="1" l="1"/>
  <c r="G77" i="1"/>
  <c r="G30" i="1"/>
  <c r="F80" i="1"/>
  <c r="H29" i="1"/>
  <c r="G79" i="1"/>
  <c r="H25" i="1"/>
  <c r="H23" i="1"/>
  <c r="H74" i="1" s="1"/>
  <c r="E121" i="1"/>
  <c r="F117" i="1" s="1"/>
  <c r="F119" i="1" s="1"/>
  <c r="F120" i="1" s="1"/>
  <c r="E114" i="1"/>
  <c r="F111" i="1"/>
  <c r="J124" i="1"/>
  <c r="J125" i="1" s="1"/>
  <c r="J126" i="1" s="1"/>
  <c r="K122" i="1" s="1"/>
  <c r="M123" i="1"/>
  <c r="L118" i="1"/>
  <c r="I26" i="1" l="1"/>
  <c r="H76" i="1"/>
  <c r="I30" i="1"/>
  <c r="H80" i="1"/>
  <c r="H31" i="1"/>
  <c r="G81" i="1"/>
  <c r="I28" i="1"/>
  <c r="H78" i="1"/>
  <c r="I22" i="1"/>
  <c r="I73" i="1" s="1"/>
  <c r="I24" i="1"/>
  <c r="F121" i="1"/>
  <c r="G117" i="1" s="1"/>
  <c r="G119" i="1" s="1"/>
  <c r="G120" i="1" s="1"/>
  <c r="G114" i="1" s="1"/>
  <c r="F114" i="1"/>
  <c r="K124" i="1"/>
  <c r="K125" i="1" s="1"/>
  <c r="K126" i="1" s="1"/>
  <c r="L122" i="1" s="1"/>
  <c r="L124" i="1" s="1"/>
  <c r="L125" i="1" s="1"/>
  <c r="L126" i="1" s="1"/>
  <c r="M122" i="1" s="1"/>
  <c r="N123" i="1"/>
  <c r="M118" i="1"/>
  <c r="J29" i="1" l="1"/>
  <c r="I79" i="1"/>
  <c r="J31" i="1"/>
  <c r="I81" i="1"/>
  <c r="I32" i="1"/>
  <c r="H82" i="1"/>
  <c r="J25" i="1"/>
  <c r="I75" i="1"/>
  <c r="J27" i="1"/>
  <c r="I77" i="1"/>
  <c r="J23" i="1"/>
  <c r="J21" i="1"/>
  <c r="J72" i="1" s="1"/>
  <c r="G111" i="1"/>
  <c r="G121" i="1"/>
  <c r="H117" i="1" s="1"/>
  <c r="H119" i="1" s="1"/>
  <c r="H120" i="1" s="1"/>
  <c r="M124" i="1"/>
  <c r="M125" i="1" s="1"/>
  <c r="M126" i="1" s="1"/>
  <c r="N122" i="1" s="1"/>
  <c r="O123" i="1"/>
  <c r="N118" i="1"/>
  <c r="K26" i="1" l="1"/>
  <c r="J76" i="1"/>
  <c r="J33" i="1"/>
  <c r="I83" i="1"/>
  <c r="K24" i="1"/>
  <c r="J74" i="1"/>
  <c r="K32" i="1"/>
  <c r="J82" i="1"/>
  <c r="K28" i="1"/>
  <c r="J78" i="1"/>
  <c r="K30" i="1"/>
  <c r="J80" i="1"/>
  <c r="K20" i="1"/>
  <c r="K71" i="1" s="1"/>
  <c r="K22" i="1"/>
  <c r="H111" i="1"/>
  <c r="H121" i="1"/>
  <c r="I117" i="1" s="1"/>
  <c r="I119" i="1" s="1"/>
  <c r="I120" i="1" s="1"/>
  <c r="H114" i="1"/>
  <c r="N124" i="1"/>
  <c r="N125" i="1" s="1"/>
  <c r="N126" i="1" s="1"/>
  <c r="O122" i="1" s="1"/>
  <c r="P123" i="1"/>
  <c r="O118" i="1"/>
  <c r="L23" i="1" l="1"/>
  <c r="K73" i="1"/>
  <c r="L25" i="1"/>
  <c r="K75" i="1"/>
  <c r="L33" i="1"/>
  <c r="K83" i="1"/>
  <c r="L31" i="1"/>
  <c r="K81" i="1"/>
  <c r="K34" i="1"/>
  <c r="J84" i="1"/>
  <c r="L29" i="1"/>
  <c r="K79" i="1"/>
  <c r="L27" i="1"/>
  <c r="K77" i="1"/>
  <c r="L19" i="1"/>
  <c r="L70" i="1" s="1"/>
  <c r="L21" i="1"/>
  <c r="I111" i="1"/>
  <c r="I121" i="1"/>
  <c r="J117" i="1" s="1"/>
  <c r="J119" i="1" s="1"/>
  <c r="J111" i="1" s="1"/>
  <c r="I114" i="1"/>
  <c r="O124" i="1"/>
  <c r="O125" i="1" s="1"/>
  <c r="O126" i="1" s="1"/>
  <c r="P122" i="1" s="1"/>
  <c r="Q123" i="1"/>
  <c r="P118" i="1"/>
  <c r="M32" i="1" l="1"/>
  <c r="L82" i="1"/>
  <c r="M28" i="1"/>
  <c r="L78" i="1"/>
  <c r="M34" i="1"/>
  <c r="L84" i="1"/>
  <c r="M22" i="1"/>
  <c r="L72" i="1"/>
  <c r="M30" i="1"/>
  <c r="L80" i="1"/>
  <c r="M26" i="1"/>
  <c r="L76" i="1"/>
  <c r="L35" i="1"/>
  <c r="K85" i="1"/>
  <c r="M24" i="1"/>
  <c r="L74" i="1"/>
  <c r="M20" i="1"/>
  <c r="M18" i="1"/>
  <c r="M69" i="1" s="1"/>
  <c r="J120" i="1"/>
  <c r="J114" i="1" s="1"/>
  <c r="P124" i="1"/>
  <c r="P125" i="1" s="1"/>
  <c r="P126" i="1" s="1"/>
  <c r="Q122" i="1" s="1"/>
  <c r="R123" i="1"/>
  <c r="Q118" i="1"/>
  <c r="N25" i="1" l="1"/>
  <c r="M75" i="1"/>
  <c r="M36" i="1"/>
  <c r="L86" i="1"/>
  <c r="N35" i="1"/>
  <c r="M85" i="1"/>
  <c r="N23" i="1"/>
  <c r="M73" i="1"/>
  <c r="N27" i="1"/>
  <c r="M77" i="1"/>
  <c r="N29" i="1"/>
  <c r="M79" i="1"/>
  <c r="N21" i="1"/>
  <c r="M71" i="1"/>
  <c r="N31" i="1"/>
  <c r="M81" i="1"/>
  <c r="N33" i="1"/>
  <c r="M83" i="1"/>
  <c r="N19" i="1"/>
  <c r="N17" i="1"/>
  <c r="N68" i="1" s="1"/>
  <c r="J121" i="1"/>
  <c r="K117" i="1" s="1"/>
  <c r="K119" i="1" s="1"/>
  <c r="K111" i="1" s="1"/>
  <c r="Q124" i="1"/>
  <c r="Q125" i="1" s="1"/>
  <c r="Q126" i="1" s="1"/>
  <c r="R122" i="1" s="1"/>
  <c r="S123" i="1"/>
  <c r="R118" i="1"/>
  <c r="O32" i="1" l="1"/>
  <c r="N82" i="1"/>
  <c r="O24" i="1"/>
  <c r="N74" i="1"/>
  <c r="O20" i="1"/>
  <c r="N70" i="1"/>
  <c r="O22" i="1"/>
  <c r="N72" i="1"/>
  <c r="O36" i="1"/>
  <c r="N86" i="1"/>
  <c r="O30" i="1"/>
  <c r="N80" i="1"/>
  <c r="N37" i="1"/>
  <c r="M87" i="1"/>
  <c r="O34" i="1"/>
  <c r="N84" i="1"/>
  <c r="O28" i="1"/>
  <c r="N78" i="1"/>
  <c r="O26" i="1"/>
  <c r="N76" i="1"/>
  <c r="O16" i="1"/>
  <c r="O67" i="1" s="1"/>
  <c r="O18" i="1"/>
  <c r="K120" i="1"/>
  <c r="K114" i="1" s="1"/>
  <c r="R124" i="1"/>
  <c r="R125" i="1" s="1"/>
  <c r="R126" i="1" s="1"/>
  <c r="S122" i="1" s="1"/>
  <c r="P23" i="1" l="1"/>
  <c r="O73" i="1"/>
  <c r="O38" i="1"/>
  <c r="N88" i="1"/>
  <c r="P21" i="1"/>
  <c r="O71" i="1"/>
  <c r="P35" i="1"/>
  <c r="O85" i="1"/>
  <c r="P19" i="1"/>
  <c r="O69" i="1"/>
  <c r="P27" i="1"/>
  <c r="O77" i="1"/>
  <c r="P31" i="1"/>
  <c r="O81" i="1"/>
  <c r="P25" i="1"/>
  <c r="O75" i="1"/>
  <c r="P29" i="1"/>
  <c r="O79" i="1"/>
  <c r="P37" i="1"/>
  <c r="O87" i="1"/>
  <c r="P33" i="1"/>
  <c r="O83" i="1"/>
  <c r="P15" i="1"/>
  <c r="P66" i="1" s="1"/>
  <c r="P17" i="1"/>
  <c r="K121" i="1"/>
  <c r="L117" i="1" s="1"/>
  <c r="L119" i="1" s="1"/>
  <c r="L120" i="1" s="1"/>
  <c r="L114" i="1" s="1"/>
  <c r="S124" i="1"/>
  <c r="Q26" i="1" l="1"/>
  <c r="P76" i="1"/>
  <c r="Q36" i="1"/>
  <c r="P86" i="1"/>
  <c r="Q34" i="1"/>
  <c r="P84" i="1"/>
  <c r="Q32" i="1"/>
  <c r="P82" i="1"/>
  <c r="Q22" i="1"/>
  <c r="P72" i="1"/>
  <c r="P39" i="1"/>
  <c r="O89" i="1"/>
  <c r="Q18" i="1"/>
  <c r="P68" i="1"/>
  <c r="Q38" i="1"/>
  <c r="P88" i="1"/>
  <c r="Q28" i="1"/>
  <c r="P78" i="1"/>
  <c r="Q30" i="1"/>
  <c r="P80" i="1"/>
  <c r="Q20" i="1"/>
  <c r="P70" i="1"/>
  <c r="Q24" i="1"/>
  <c r="P74" i="1"/>
  <c r="Q14" i="1"/>
  <c r="Q65" i="1" s="1"/>
  <c r="Q16" i="1"/>
  <c r="L121" i="1"/>
  <c r="M117" i="1" s="1"/>
  <c r="M119" i="1" s="1"/>
  <c r="M111" i="1" s="1"/>
  <c r="L111" i="1"/>
  <c r="S125" i="1"/>
  <c r="S111" i="1"/>
  <c r="R25" i="1" l="1"/>
  <c r="Q75" i="1"/>
  <c r="R33" i="1"/>
  <c r="Q83" i="1"/>
  <c r="R21" i="1"/>
  <c r="Q71" i="1"/>
  <c r="R19" i="1"/>
  <c r="Q69" i="1"/>
  <c r="R35" i="1"/>
  <c r="Q85" i="1"/>
  <c r="R31" i="1"/>
  <c r="Q81" i="1"/>
  <c r="R37" i="1"/>
  <c r="Q87" i="1"/>
  <c r="R17" i="1"/>
  <c r="Q67" i="1"/>
  <c r="R39" i="1"/>
  <c r="Q89" i="1"/>
  <c r="Q40" i="1"/>
  <c r="P90" i="1"/>
  <c r="R29" i="1"/>
  <c r="Q79" i="1"/>
  <c r="R23" i="1"/>
  <c r="Q73" i="1"/>
  <c r="R27" i="1"/>
  <c r="Q77" i="1"/>
  <c r="R13" i="1"/>
  <c r="R64" i="1" s="1"/>
  <c r="R15" i="1"/>
  <c r="M120" i="1"/>
  <c r="M114" i="1" s="1"/>
  <c r="S126" i="1"/>
  <c r="S114" i="1"/>
  <c r="S24" i="1" l="1"/>
  <c r="R74" i="1"/>
  <c r="S18" i="1"/>
  <c r="R68" i="1"/>
  <c r="S20" i="1"/>
  <c r="R70" i="1"/>
  <c r="S30" i="1"/>
  <c r="R80" i="1"/>
  <c r="S38" i="1"/>
  <c r="R88" i="1"/>
  <c r="S22" i="1"/>
  <c r="R72" i="1"/>
  <c r="S32" i="1"/>
  <c r="R82" i="1"/>
  <c r="S34" i="1"/>
  <c r="R84" i="1"/>
  <c r="S16" i="1"/>
  <c r="R66" i="1"/>
  <c r="R41" i="1"/>
  <c r="Q91" i="1"/>
  <c r="S28" i="1"/>
  <c r="R78" i="1"/>
  <c r="S40" i="1"/>
  <c r="R90" i="1"/>
  <c r="S36" i="1"/>
  <c r="R86" i="1"/>
  <c r="S26" i="1"/>
  <c r="R76" i="1"/>
  <c r="S14" i="1"/>
  <c r="S12" i="1"/>
  <c r="S63" i="1" s="1"/>
  <c r="M121" i="1"/>
  <c r="N117" i="1" s="1"/>
  <c r="N119" i="1" s="1"/>
  <c r="T41" i="1" l="1"/>
  <c r="S91" i="1"/>
  <c r="T31" i="1"/>
  <c r="S81" i="1"/>
  <c r="T15" i="1"/>
  <c r="S65" i="1"/>
  <c r="T29" i="1"/>
  <c r="S79" i="1"/>
  <c r="T33" i="1"/>
  <c r="S83" i="1"/>
  <c r="T21" i="1"/>
  <c r="S71" i="1"/>
  <c r="S42" i="1"/>
  <c r="R92" i="1"/>
  <c r="T19" i="1"/>
  <c r="S69" i="1"/>
  <c r="T35" i="1"/>
  <c r="S85" i="1"/>
  <c r="T27" i="1"/>
  <c r="S77" i="1"/>
  <c r="T23" i="1"/>
  <c r="S73" i="1"/>
  <c r="T37" i="1"/>
  <c r="S87" i="1"/>
  <c r="T17" i="1"/>
  <c r="S67" i="1"/>
  <c r="T39" i="1"/>
  <c r="S89" i="1"/>
  <c r="T25" i="1"/>
  <c r="S75" i="1"/>
  <c r="T11" i="1"/>
  <c r="T62" i="1" s="1"/>
  <c r="T13" i="1"/>
  <c r="N111" i="1"/>
  <c r="N120" i="1"/>
  <c r="N114" i="1" s="1"/>
  <c r="U14" i="1" l="1"/>
  <c r="T64" i="1"/>
  <c r="U38" i="1"/>
  <c r="T88" i="1"/>
  <c r="U20" i="1"/>
  <c r="T70" i="1"/>
  <c r="U30" i="1"/>
  <c r="T80" i="1"/>
  <c r="U26" i="1"/>
  <c r="T76" i="1"/>
  <c r="U24" i="1"/>
  <c r="T74" i="1"/>
  <c r="T43" i="1"/>
  <c r="S93" i="1"/>
  <c r="U16" i="1"/>
  <c r="T66" i="1"/>
  <c r="U40" i="1"/>
  <c r="T90" i="1"/>
  <c r="U28" i="1"/>
  <c r="T78" i="1"/>
  <c r="U22" i="1"/>
  <c r="T72" i="1"/>
  <c r="U32" i="1"/>
  <c r="T82" i="1"/>
  <c r="U18" i="1"/>
  <c r="T68" i="1"/>
  <c r="U36" i="1"/>
  <c r="T86" i="1"/>
  <c r="U34" i="1"/>
  <c r="T84" i="1"/>
  <c r="U42" i="1"/>
  <c r="T92" i="1"/>
  <c r="U12" i="1"/>
  <c r="U10" i="1"/>
  <c r="U61" i="1" s="1"/>
  <c r="N121" i="1"/>
  <c r="O117" i="1" s="1"/>
  <c r="O119" i="1" s="1"/>
  <c r="O120" i="1" s="1"/>
  <c r="V43" i="1" l="1"/>
  <c r="U93" i="1"/>
  <c r="V33" i="1"/>
  <c r="U83" i="1"/>
  <c r="V17" i="1"/>
  <c r="U67" i="1"/>
  <c r="V31" i="1"/>
  <c r="U81" i="1"/>
  <c r="V35" i="1"/>
  <c r="U85" i="1"/>
  <c r="V23" i="1"/>
  <c r="U73" i="1"/>
  <c r="U44" i="1"/>
  <c r="T94" i="1"/>
  <c r="V21" i="1"/>
  <c r="U71" i="1"/>
  <c r="V37" i="1"/>
  <c r="U87" i="1"/>
  <c r="V25" i="1"/>
  <c r="U75" i="1"/>
  <c r="V29" i="1"/>
  <c r="U79" i="1"/>
  <c r="V39" i="1"/>
  <c r="U89" i="1"/>
  <c r="V13" i="1"/>
  <c r="U63" i="1"/>
  <c r="V19" i="1"/>
  <c r="U69" i="1"/>
  <c r="V41" i="1"/>
  <c r="U91" i="1"/>
  <c r="V27" i="1"/>
  <c r="U77" i="1"/>
  <c r="V15" i="1"/>
  <c r="U65" i="1"/>
  <c r="V9" i="1"/>
  <c r="V60" i="1" s="1"/>
  <c r="V11" i="1"/>
  <c r="O111" i="1"/>
  <c r="O114" i="1"/>
  <c r="O121" i="1"/>
  <c r="P117" i="1" s="1"/>
  <c r="W28" i="1" l="1"/>
  <c r="V78" i="1"/>
  <c r="W40" i="1"/>
  <c r="V90" i="1"/>
  <c r="W22" i="1"/>
  <c r="V72" i="1"/>
  <c r="W32" i="1"/>
  <c r="V82" i="1"/>
  <c r="W42" i="1"/>
  <c r="V92" i="1"/>
  <c r="W30" i="1"/>
  <c r="V80" i="1"/>
  <c r="V45" i="1"/>
  <c r="U95" i="1"/>
  <c r="W18" i="1"/>
  <c r="V68" i="1"/>
  <c r="W26" i="1"/>
  <c r="V76" i="1"/>
  <c r="W34" i="1"/>
  <c r="V84" i="1"/>
  <c r="W12" i="1"/>
  <c r="V62" i="1"/>
  <c r="W20" i="1"/>
  <c r="V70" i="1"/>
  <c r="W24" i="1"/>
  <c r="V74" i="1"/>
  <c r="W16" i="1"/>
  <c r="V66" i="1"/>
  <c r="W14" i="1"/>
  <c r="V64" i="1"/>
  <c r="W38" i="1"/>
  <c r="V88" i="1"/>
  <c r="W36" i="1"/>
  <c r="V86" i="1"/>
  <c r="W44" i="1"/>
  <c r="V94" i="1"/>
  <c r="W8" i="1"/>
  <c r="W59" i="1" s="1"/>
  <c r="W10" i="1"/>
  <c r="P119" i="1"/>
  <c r="X21" i="1" l="1"/>
  <c r="W71" i="1"/>
  <c r="X33" i="1"/>
  <c r="W83" i="1"/>
  <c r="X11" i="1"/>
  <c r="W61" i="1"/>
  <c r="X15" i="1"/>
  <c r="W65" i="1"/>
  <c r="X13" i="1"/>
  <c r="W63" i="1"/>
  <c r="W46" i="1"/>
  <c r="V96" i="1"/>
  <c r="X23" i="1"/>
  <c r="W73" i="1"/>
  <c r="X39" i="1"/>
  <c r="W89" i="1"/>
  <c r="X19" i="1"/>
  <c r="W69" i="1"/>
  <c r="X17" i="1"/>
  <c r="W67" i="1"/>
  <c r="X41" i="1"/>
  <c r="W91" i="1"/>
  <c r="X45" i="1"/>
  <c r="W95" i="1"/>
  <c r="X35" i="1"/>
  <c r="W85" i="1"/>
  <c r="X31" i="1"/>
  <c r="W81" i="1"/>
  <c r="X37" i="1"/>
  <c r="W87" i="1"/>
  <c r="X25" i="1"/>
  <c r="W75" i="1"/>
  <c r="X27" i="1"/>
  <c r="W77" i="1"/>
  <c r="X43" i="1"/>
  <c r="W93" i="1"/>
  <c r="X29" i="1"/>
  <c r="W79" i="1"/>
  <c r="X7" i="1"/>
  <c r="X58" i="1" s="1"/>
  <c r="X9" i="1"/>
  <c r="P120" i="1"/>
  <c r="P111" i="1"/>
  <c r="Y26" i="1" l="1"/>
  <c r="Z27" i="1" s="1"/>
  <c r="X76" i="1"/>
  <c r="Y46" i="1"/>
  <c r="Z47" i="1" s="1"/>
  <c r="X96" i="1"/>
  <c r="Y40" i="1"/>
  <c r="Z41" i="1" s="1"/>
  <c r="X90" i="1"/>
  <c r="Y16" i="1"/>
  <c r="Z17" i="1" s="1"/>
  <c r="X66" i="1"/>
  <c r="Y30" i="1"/>
  <c r="Z31" i="1" s="1"/>
  <c r="X80" i="1"/>
  <c r="Y38" i="1"/>
  <c r="Z39" i="1" s="1"/>
  <c r="X88" i="1"/>
  <c r="Y42" i="1"/>
  <c r="Z43" i="1" s="1"/>
  <c r="X92" i="1"/>
  <c r="Y24" i="1"/>
  <c r="Z25" i="1" s="1"/>
  <c r="X74" i="1"/>
  <c r="Y12" i="1"/>
  <c r="Z13" i="1" s="1"/>
  <c r="X62" i="1"/>
  <c r="Y10" i="1"/>
  <c r="Z11" i="1" s="1"/>
  <c r="X60" i="1"/>
  <c r="Y32" i="1"/>
  <c r="Z33" i="1" s="1"/>
  <c r="X82" i="1"/>
  <c r="Y34" i="1"/>
  <c r="Z35" i="1" s="1"/>
  <c r="X84" i="1"/>
  <c r="Y44" i="1"/>
  <c r="Z45" i="1" s="1"/>
  <c r="X94" i="1"/>
  <c r="Y18" i="1"/>
  <c r="Z19" i="1" s="1"/>
  <c r="X68" i="1"/>
  <c r="X47" i="1"/>
  <c r="W97" i="1"/>
  <c r="Y28" i="1"/>
  <c r="Z29" i="1" s="1"/>
  <c r="X78" i="1"/>
  <c r="Y36" i="1"/>
  <c r="Z37" i="1" s="1"/>
  <c r="X86" i="1"/>
  <c r="Y20" i="1"/>
  <c r="Z21" i="1" s="1"/>
  <c r="X70" i="1"/>
  <c r="Y14" i="1"/>
  <c r="Z15" i="1" s="1"/>
  <c r="X64" i="1"/>
  <c r="Y22" i="1"/>
  <c r="Z23" i="1" s="1"/>
  <c r="X72" i="1"/>
  <c r="Y8" i="1"/>
  <c r="Z9" i="1" s="1"/>
  <c r="Y6" i="1"/>
  <c r="P114" i="1"/>
  <c r="P121" i="1"/>
  <c r="Q117" i="1" s="1"/>
  <c r="AA24" i="1" l="1"/>
  <c r="Z74" i="1"/>
  <c r="AA30" i="1"/>
  <c r="Z80" i="1"/>
  <c r="AA36" i="1"/>
  <c r="Z86" i="1"/>
  <c r="AA26" i="1"/>
  <c r="Z76" i="1"/>
  <c r="AA18" i="1"/>
  <c r="Z68" i="1"/>
  <c r="AA16" i="1"/>
  <c r="Z66" i="1"/>
  <c r="Y48" i="1"/>
  <c r="Z49" i="1" s="1"/>
  <c r="X98" i="1"/>
  <c r="AA44" i="1"/>
  <c r="Z94" i="1"/>
  <c r="AA22" i="1"/>
  <c r="Z72" i="1"/>
  <c r="AA40" i="1"/>
  <c r="Z90" i="1"/>
  <c r="AA34" i="1"/>
  <c r="Z84" i="1"/>
  <c r="AA42" i="1"/>
  <c r="Z92" i="1"/>
  <c r="AA20" i="1"/>
  <c r="Z70" i="1"/>
  <c r="AA12" i="1"/>
  <c r="Z62" i="1"/>
  <c r="AA48" i="1"/>
  <c r="Z98" i="1"/>
  <c r="AA10" i="1"/>
  <c r="Z60" i="1"/>
  <c r="AA38" i="1"/>
  <c r="Z88" i="1"/>
  <c r="AA46" i="1"/>
  <c r="Z96" i="1"/>
  <c r="AA14" i="1"/>
  <c r="Z64" i="1"/>
  <c r="AA32" i="1"/>
  <c r="Z82" i="1"/>
  <c r="AA28" i="1"/>
  <c r="Z78" i="1"/>
  <c r="Z5" i="1"/>
  <c r="Z56" i="1" s="1"/>
  <c r="Z7" i="1"/>
  <c r="Q119" i="1"/>
  <c r="AB33" i="1" l="1"/>
  <c r="AA83" i="1"/>
  <c r="AB11" i="1"/>
  <c r="AA61" i="1"/>
  <c r="AB43" i="1"/>
  <c r="AA93" i="1"/>
  <c r="AB45" i="1"/>
  <c r="AA95" i="1"/>
  <c r="AB27" i="1"/>
  <c r="AA77" i="1"/>
  <c r="AB15" i="1"/>
  <c r="AA65" i="1"/>
  <c r="AB49" i="1"/>
  <c r="AA99" i="1"/>
  <c r="AB35" i="1"/>
  <c r="AA85" i="1"/>
  <c r="AA50" i="1"/>
  <c r="Z100" i="1"/>
  <c r="AB37" i="1"/>
  <c r="AA87" i="1"/>
  <c r="AB47" i="1"/>
  <c r="AA97" i="1"/>
  <c r="AB17" i="1"/>
  <c r="AA67" i="1"/>
  <c r="AA8" i="1"/>
  <c r="Z58" i="1"/>
  <c r="AB13" i="1"/>
  <c r="AA63" i="1"/>
  <c r="AB41" i="1"/>
  <c r="AA91" i="1"/>
  <c r="AB31" i="1"/>
  <c r="AA81" i="1"/>
  <c r="AB29" i="1"/>
  <c r="AA79" i="1"/>
  <c r="AB39" i="1"/>
  <c r="AA89" i="1"/>
  <c r="AB21" i="1"/>
  <c r="AA71" i="1"/>
  <c r="AB23" i="1"/>
  <c r="AA73" i="1"/>
  <c r="AB19" i="1"/>
  <c r="AA69" i="1"/>
  <c r="AB25" i="1"/>
  <c r="AA75" i="1"/>
  <c r="AA4" i="1"/>
  <c r="AA55" i="1" s="1"/>
  <c r="AA6" i="1"/>
  <c r="Q111" i="1"/>
  <c r="Q120" i="1"/>
  <c r="AC42" i="1" l="1"/>
  <c r="AC93" i="1" s="1"/>
  <c r="AC168" i="1" s="1"/>
  <c r="AB92" i="1"/>
  <c r="AC38" i="1"/>
  <c r="AC89" i="1" s="1"/>
  <c r="AC164" i="1" s="1"/>
  <c r="AB88" i="1"/>
  <c r="AC16" i="1"/>
  <c r="AC67" i="1" s="1"/>
  <c r="AC142" i="1" s="1"/>
  <c r="AB66" i="1"/>
  <c r="AB141" i="1" s="1"/>
  <c r="AC14" i="1"/>
  <c r="AC65" i="1" s="1"/>
  <c r="AC140" i="1" s="1"/>
  <c r="AB64" i="1"/>
  <c r="AC18" i="1"/>
  <c r="AC69" i="1" s="1"/>
  <c r="AC144" i="1" s="1"/>
  <c r="AB68" i="1"/>
  <c r="AC44" i="1"/>
  <c r="AC95" i="1" s="1"/>
  <c r="AC170" i="1" s="1"/>
  <c r="AB94" i="1"/>
  <c r="AB169" i="1" s="1"/>
  <c r="AA170" i="1" s="1"/>
  <c r="AC20" i="1"/>
  <c r="AC71" i="1" s="1"/>
  <c r="AC146" i="1" s="1"/>
  <c r="AB70" i="1"/>
  <c r="AC30" i="1"/>
  <c r="AC81" i="1" s="1"/>
  <c r="AC156" i="1" s="1"/>
  <c r="AB80" i="1"/>
  <c r="AB51" i="1"/>
  <c r="AA101" i="1"/>
  <c r="AC26" i="1"/>
  <c r="AC77" i="1" s="1"/>
  <c r="AC152" i="1" s="1"/>
  <c r="AB76" i="1"/>
  <c r="AC40" i="1"/>
  <c r="AC91" i="1" s="1"/>
  <c r="AC166" i="1" s="1"/>
  <c r="AB90" i="1"/>
  <c r="AB165" i="1" s="1"/>
  <c r="AB7" i="1"/>
  <c r="AA57" i="1"/>
  <c r="AC32" i="1"/>
  <c r="AC83" i="1" s="1"/>
  <c r="AC158" i="1" s="1"/>
  <c r="AB82" i="1"/>
  <c r="AB157" i="1" s="1"/>
  <c r="AA158" i="1" s="1"/>
  <c r="AC28" i="1"/>
  <c r="AC79" i="1" s="1"/>
  <c r="AC154" i="1" s="1"/>
  <c r="AB78" i="1"/>
  <c r="AC34" i="1"/>
  <c r="AC85" i="1" s="1"/>
  <c r="AC160" i="1" s="1"/>
  <c r="AB84" i="1"/>
  <c r="AB159" i="1" s="1"/>
  <c r="AC46" i="1"/>
  <c r="AC97" i="1" s="1"/>
  <c r="AC172" i="1" s="1"/>
  <c r="AB96" i="1"/>
  <c r="AB171" i="1" s="1"/>
  <c r="AC48" i="1"/>
  <c r="AC99" i="1" s="1"/>
  <c r="AC174" i="1" s="1"/>
  <c r="AB98" i="1"/>
  <c r="AC12" i="1"/>
  <c r="AC63" i="1" s="1"/>
  <c r="AC138" i="1" s="1"/>
  <c r="AB62" i="1"/>
  <c r="AC24" i="1"/>
  <c r="AC75" i="1" s="1"/>
  <c r="AC150" i="1" s="1"/>
  <c r="AB74" i="1"/>
  <c r="AB9" i="1"/>
  <c r="AA59" i="1"/>
  <c r="AC36" i="1"/>
  <c r="AC87" i="1" s="1"/>
  <c r="AC162" i="1" s="1"/>
  <c r="AB86" i="1"/>
  <c r="AC22" i="1"/>
  <c r="AC73" i="1" s="1"/>
  <c r="AC148" i="1" s="1"/>
  <c r="AB72" i="1"/>
  <c r="AC50" i="1"/>
  <c r="AC101" i="1" s="1"/>
  <c r="AC176" i="1" s="1"/>
  <c r="AB100" i="1"/>
  <c r="AB175" i="1" s="1"/>
  <c r="AB3" i="1"/>
  <c r="AB54" i="1" s="1"/>
  <c r="AB5" i="1"/>
  <c r="Q114" i="1"/>
  <c r="Q121" i="1"/>
  <c r="R117" i="1" s="1"/>
  <c r="AA160" i="1" l="1"/>
  <c r="Z159" i="1" s="1"/>
  <c r="AC6" i="1"/>
  <c r="AC57" i="1" s="1"/>
  <c r="AC132" i="1" s="1"/>
  <c r="AB56" i="1"/>
  <c r="AB131" i="1" s="1"/>
  <c r="AC8" i="1"/>
  <c r="AC59" i="1" s="1"/>
  <c r="AC134" i="1" s="1"/>
  <c r="AB58" i="1"/>
  <c r="AB163" i="1"/>
  <c r="AA164" i="1" s="1"/>
  <c r="AB129" i="1"/>
  <c r="AB161" i="1"/>
  <c r="AB173" i="1"/>
  <c r="AB153" i="1"/>
  <c r="AA154" i="1" s="1"/>
  <c r="Z155" i="1" s="1"/>
  <c r="AC52" i="1"/>
  <c r="AC103" i="1" s="1"/>
  <c r="AC178" i="1" s="1"/>
  <c r="AB102" i="1"/>
  <c r="AB143" i="1"/>
  <c r="AA142" i="1" s="1"/>
  <c r="AB137" i="1"/>
  <c r="AB139" i="1"/>
  <c r="AA140" i="1" s="1"/>
  <c r="AC10" i="1"/>
  <c r="AC61" i="1" s="1"/>
  <c r="AC136" i="1" s="1"/>
  <c r="AB60" i="1"/>
  <c r="AB151" i="1"/>
  <c r="AA152" i="1" s="1"/>
  <c r="Z153" i="1" s="1"/>
  <c r="AB167" i="1"/>
  <c r="AA168" i="1" s="1"/>
  <c r="Z169" i="1" s="1"/>
  <c r="AB155" i="1"/>
  <c r="AA156" i="1" s="1"/>
  <c r="Z157" i="1" s="1"/>
  <c r="AB147" i="1"/>
  <c r="AB149" i="1"/>
  <c r="AB145" i="1"/>
  <c r="AC4" i="1"/>
  <c r="AC55" i="1" s="1"/>
  <c r="AC130" i="1" s="1"/>
  <c r="AC2" i="1"/>
  <c r="AC53" i="1" s="1"/>
  <c r="AC128" i="1" s="1"/>
  <c r="R119" i="1"/>
  <c r="AB135" i="1" l="1"/>
  <c r="AA136" i="1" s="1"/>
  <c r="AA174" i="1"/>
  <c r="AA172" i="1"/>
  <c r="AA162" i="1"/>
  <c r="AA144" i="1"/>
  <c r="Z143" i="1" s="1"/>
  <c r="AA146" i="1"/>
  <c r="AA130" i="1"/>
  <c r="Z141" i="1"/>
  <c r="AA150" i="1"/>
  <c r="Z151" i="1" s="1"/>
  <c r="AA138" i="1"/>
  <c r="AA148" i="1"/>
  <c r="AB177" i="1"/>
  <c r="AA176" i="1" s="1"/>
  <c r="AB133" i="1"/>
  <c r="AA134" i="1" s="1"/>
  <c r="Z135" i="1" s="1"/>
  <c r="AA166" i="1"/>
  <c r="Z167" i="1" s="1"/>
  <c r="R120" i="1"/>
  <c r="R111" i="1"/>
  <c r="Z149" i="1" l="1"/>
  <c r="Z161" i="1"/>
  <c r="Z163" i="1"/>
  <c r="Z145" i="1"/>
  <c r="Z147" i="1"/>
  <c r="Z165" i="1"/>
  <c r="AA132" i="1"/>
  <c r="Z133" i="1" s="1"/>
  <c r="Z137" i="1"/>
  <c r="Z139" i="1"/>
  <c r="Z171" i="1"/>
  <c r="Z173" i="1"/>
  <c r="Z175" i="1"/>
  <c r="R114" i="1"/>
  <c r="R121" i="1"/>
  <c r="Z131" i="1" l="1"/>
  <c r="Y106" i="1"/>
  <c r="Y107" i="1" s="1"/>
  <c r="Y87" i="1" l="1"/>
  <c r="Y162" i="1" s="1"/>
  <c r="Y59" i="1"/>
  <c r="Y134" i="1" s="1"/>
  <c r="Y75" i="1"/>
  <c r="Y150" i="1" s="1"/>
  <c r="Y61" i="1"/>
  <c r="Y136" i="1" s="1"/>
  <c r="Y63" i="1"/>
  <c r="Y79" i="1"/>
  <c r="Y154" i="1" s="1"/>
  <c r="Y65" i="1"/>
  <c r="Y81" i="1"/>
  <c r="Y156" i="1" s="1"/>
  <c r="Y95" i="1"/>
  <c r="Y67" i="1"/>
  <c r="Y142" i="1" s="1"/>
  <c r="Y97" i="1"/>
  <c r="Y172" i="1" s="1"/>
  <c r="Y69" i="1"/>
  <c r="Y144" i="1" s="1"/>
  <c r="Y99" i="1"/>
  <c r="Y174" i="1" s="1"/>
  <c r="Y57" i="1"/>
  <c r="Y91" i="1"/>
  <c r="Y166" i="1" s="1"/>
  <c r="Y132" i="1"/>
  <c r="Y140" i="1"/>
  <c r="Y138" i="1"/>
  <c r="Y108" i="1"/>
  <c r="Y77" i="1" s="1"/>
  <c r="Y89" i="1" l="1"/>
  <c r="Y164" i="1" s="1"/>
  <c r="X165" i="1" s="1"/>
  <c r="Y71" i="1"/>
  <c r="Y146" i="1" s="1"/>
  <c r="Y93" i="1"/>
  <c r="Y168" i="1" s="1"/>
  <c r="X167" i="1" s="1"/>
  <c r="Y73" i="1"/>
  <c r="Y148" i="1" s="1"/>
  <c r="X149" i="1" s="1"/>
  <c r="Y85" i="1"/>
  <c r="Y160" i="1" s="1"/>
  <c r="X161" i="1" s="1"/>
  <c r="Y83" i="1"/>
  <c r="Y158" i="1" s="1"/>
  <c r="X133" i="1"/>
  <c r="X139" i="1"/>
  <c r="X155" i="1"/>
  <c r="X163" i="1"/>
  <c r="X169" i="1"/>
  <c r="Y170" i="1"/>
  <c r="X171" i="1" s="1"/>
  <c r="Y152" i="1"/>
  <c r="X151" i="1" s="1"/>
  <c r="X143" i="1"/>
  <c r="X145" i="1"/>
  <c r="X173" i="1"/>
  <c r="X137" i="1"/>
  <c r="X141" i="1"/>
  <c r="X135" i="1"/>
  <c r="W134" i="1" l="1"/>
  <c r="X147" i="1"/>
  <c r="W164" i="1"/>
  <c r="X159" i="1"/>
  <c r="W160" i="1" s="1"/>
  <c r="X157" i="1"/>
  <c r="W158" i="1" s="1"/>
  <c r="W168" i="1"/>
  <c r="W138" i="1"/>
  <c r="W144" i="1"/>
  <c r="W142" i="1"/>
  <c r="W162" i="1"/>
  <c r="W150" i="1"/>
  <c r="X153" i="1"/>
  <c r="W154" i="1" s="1"/>
  <c r="W166" i="1"/>
  <c r="W140" i="1"/>
  <c r="W148" i="1"/>
  <c r="W146" i="1"/>
  <c r="W170" i="1"/>
  <c r="W172" i="1"/>
  <c r="W136" i="1"/>
  <c r="V163" i="1" l="1"/>
  <c r="W156" i="1"/>
  <c r="V155" i="1"/>
  <c r="V169" i="1"/>
  <c r="V139" i="1"/>
  <c r="V143" i="1"/>
  <c r="V147" i="1"/>
  <c r="V141" i="1"/>
  <c r="V161" i="1"/>
  <c r="U162" i="1" s="1"/>
  <c r="V171" i="1"/>
  <c r="V149" i="1"/>
  <c r="W152" i="1"/>
  <c r="V153" i="1" s="1"/>
  <c r="V167" i="1"/>
  <c r="U168" i="1" s="1"/>
  <c r="V165" i="1"/>
  <c r="V145" i="1"/>
  <c r="V135" i="1"/>
  <c r="V137" i="1"/>
  <c r="V159" i="1"/>
  <c r="V157" i="1"/>
  <c r="U170" i="1" l="1"/>
  <c r="T169" i="1" s="1"/>
  <c r="U140" i="1"/>
  <c r="U138" i="1"/>
  <c r="U142" i="1"/>
  <c r="U148" i="1"/>
  <c r="T149" i="1" s="1"/>
  <c r="U160" i="1"/>
  <c r="T161" i="1" s="1"/>
  <c r="V151" i="1"/>
  <c r="U150" i="1" s="1"/>
  <c r="U158" i="1"/>
  <c r="U156" i="1"/>
  <c r="U166" i="1"/>
  <c r="T167" i="1" s="1"/>
  <c r="U164" i="1"/>
  <c r="U146" i="1"/>
  <c r="U144" i="1"/>
  <c r="U154" i="1"/>
  <c r="U136" i="1"/>
  <c r="U152" i="1" l="1"/>
  <c r="T139" i="1"/>
  <c r="T155" i="1"/>
  <c r="T141" i="1"/>
  <c r="T137" i="1"/>
  <c r="T147" i="1"/>
  <c r="S148" i="1" s="1"/>
  <c r="T151" i="1"/>
  <c r="S150" i="1" s="1"/>
  <c r="T159" i="1"/>
  <c r="S160" i="1" s="1"/>
  <c r="S168" i="1"/>
  <c r="T157" i="1"/>
  <c r="T165" i="1"/>
  <c r="S166" i="1" s="1"/>
  <c r="T163" i="1"/>
  <c r="T145" i="1"/>
  <c r="T143" i="1"/>
  <c r="T153" i="1"/>
  <c r="S140" i="1" l="1"/>
  <c r="S138" i="1"/>
  <c r="R139" i="1" s="1"/>
  <c r="S146" i="1"/>
  <c r="R147" i="1" s="1"/>
  <c r="S156" i="1"/>
  <c r="S154" i="1"/>
  <c r="R149" i="1"/>
  <c r="R167" i="1"/>
  <c r="S158" i="1"/>
  <c r="R159" i="1" s="1"/>
  <c r="S152" i="1"/>
  <c r="S164" i="1"/>
  <c r="R165" i="1" s="1"/>
  <c r="S162" i="1"/>
  <c r="S144" i="1"/>
  <c r="S142" i="1"/>
  <c r="R155" i="1" l="1"/>
  <c r="R145" i="1"/>
  <c r="Q146" i="1" s="1"/>
  <c r="R153" i="1"/>
  <c r="Q148" i="1"/>
  <c r="R157" i="1"/>
  <c r="Q166" i="1"/>
  <c r="R151" i="1"/>
  <c r="R163" i="1"/>
  <c r="Q164" i="1" s="1"/>
  <c r="R161" i="1"/>
  <c r="R143" i="1"/>
  <c r="R141" i="1"/>
  <c r="Q154" i="1" l="1"/>
  <c r="Q144" i="1"/>
  <c r="P145" i="1" s="1"/>
  <c r="Q152" i="1"/>
  <c r="P147" i="1"/>
  <c r="Q158" i="1"/>
  <c r="Q156" i="1"/>
  <c r="P165" i="1"/>
  <c r="Q150" i="1"/>
  <c r="Q162" i="1"/>
  <c r="P163" i="1" s="1"/>
  <c r="Q160" i="1"/>
  <c r="Q142" i="1"/>
  <c r="Q140" i="1"/>
  <c r="P153" i="1" l="1"/>
  <c r="P143" i="1"/>
  <c r="O144" i="1" s="1"/>
  <c r="P151" i="1"/>
  <c r="P141" i="1"/>
  <c r="O146" i="1"/>
  <c r="P157" i="1"/>
  <c r="P155" i="1"/>
  <c r="O164" i="1"/>
  <c r="P149" i="1"/>
  <c r="O148" i="1" s="1"/>
  <c r="P161" i="1"/>
  <c r="O162" i="1" s="1"/>
  <c r="P159" i="1"/>
  <c r="O152" i="1" l="1"/>
  <c r="O142" i="1"/>
  <c r="N143" i="1" s="1"/>
  <c r="N145" i="1"/>
  <c r="O156" i="1"/>
  <c r="O154" i="1"/>
  <c r="N163" i="1"/>
  <c r="O150" i="1"/>
  <c r="O160" i="1"/>
  <c r="N161" i="1" s="1"/>
  <c r="O158" i="1"/>
  <c r="N147" i="1"/>
  <c r="N151" i="1" l="1"/>
  <c r="M144" i="1"/>
  <c r="N155" i="1"/>
  <c r="N153" i="1"/>
  <c r="M162" i="1"/>
  <c r="N149" i="1"/>
  <c r="N159" i="1"/>
  <c r="M160" i="1" s="1"/>
  <c r="N157" i="1"/>
  <c r="M146" i="1"/>
  <c r="M150" i="1" l="1"/>
  <c r="M154" i="1"/>
  <c r="M152" i="1"/>
  <c r="L161" i="1"/>
  <c r="M148" i="1"/>
  <c r="M158" i="1"/>
  <c r="L159" i="1" s="1"/>
  <c r="M156" i="1"/>
  <c r="L145" i="1"/>
  <c r="L149" i="1" l="1"/>
  <c r="L153" i="1"/>
  <c r="L151" i="1"/>
  <c r="K160" i="1"/>
  <c r="L147" i="1"/>
  <c r="L157" i="1"/>
  <c r="K158" i="1" s="1"/>
  <c r="L155" i="1"/>
  <c r="K148" i="1" l="1"/>
  <c r="K152" i="1"/>
  <c r="K150" i="1"/>
  <c r="J159" i="1"/>
  <c r="K146" i="1"/>
  <c r="K156" i="1"/>
  <c r="J157" i="1" s="1"/>
  <c r="K154" i="1"/>
  <c r="J147" i="1" l="1"/>
  <c r="J151" i="1"/>
  <c r="J149" i="1"/>
  <c r="I158" i="1"/>
  <c r="J155" i="1"/>
  <c r="I156" i="1" s="1"/>
  <c r="J153" i="1"/>
  <c r="I150" i="1" l="1"/>
  <c r="I148" i="1"/>
  <c r="H155" i="1"/>
  <c r="H157" i="1"/>
  <c r="I154" i="1"/>
  <c r="I152" i="1"/>
  <c r="G156" i="1" l="1"/>
  <c r="H149" i="1"/>
  <c r="H153" i="1"/>
  <c r="G154" i="1" s="1"/>
  <c r="F155" i="1" s="1"/>
  <c r="H151" i="1"/>
  <c r="G152" i="1" l="1"/>
  <c r="F153" i="1" s="1"/>
  <c r="E154" i="1" s="1"/>
  <c r="G150" i="1"/>
  <c r="F151" i="1" l="1"/>
  <c r="E152" i="1" s="1"/>
  <c r="D153" i="1" s="1"/>
</calcChain>
</file>

<file path=xl/sharedStrings.xml><?xml version="1.0" encoding="utf-8"?>
<sst xmlns="http://schemas.openxmlformats.org/spreadsheetml/2006/main" count="43" uniqueCount="38">
  <si>
    <t>t</t>
  </si>
  <si>
    <t>d</t>
  </si>
  <si>
    <t>u</t>
  </si>
  <si>
    <t>Traffic convenience fee</t>
  </si>
  <si>
    <t>traffic volatility</t>
  </si>
  <si>
    <t>σ</t>
  </si>
  <si>
    <t>δ</t>
  </si>
  <si>
    <t>risk free rate</t>
  </si>
  <si>
    <t>r</t>
  </si>
  <si>
    <t>q</t>
  </si>
  <si>
    <t>INV</t>
  </si>
  <si>
    <t>Tariff</t>
  </si>
  <si>
    <t>NPV</t>
  </si>
  <si>
    <t>Interest</t>
  </si>
  <si>
    <t>Depreciation</t>
  </si>
  <si>
    <t>Tax</t>
  </si>
  <si>
    <t>τ</t>
  </si>
  <si>
    <t>Loan rate</t>
  </si>
  <si>
    <t>Loan1</t>
  </si>
  <si>
    <t>Loan2</t>
  </si>
  <si>
    <t>repay</t>
  </si>
  <si>
    <t>Outstanding</t>
  </si>
  <si>
    <t>PMT</t>
  </si>
  <si>
    <t>Principal payment</t>
  </si>
  <si>
    <t>Mkt Price risk of traffic</t>
  </si>
  <si>
    <t>l</t>
  </si>
  <si>
    <t>Traffic drift</t>
  </si>
  <si>
    <t>α</t>
  </si>
  <si>
    <t>Year 0</t>
  </si>
  <si>
    <t>Operating cost</t>
  </si>
  <si>
    <t>Maintenance cost</t>
  </si>
  <si>
    <t>Expected traffic</t>
  </si>
  <si>
    <t>Max</t>
  </si>
  <si>
    <t>Min</t>
  </si>
  <si>
    <t>Traffic</t>
  </si>
  <si>
    <t>Revenue</t>
  </si>
  <si>
    <t>Upperband</t>
  </si>
  <si>
    <t>Lowerband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</si>
</sst>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0.0,,"/>
    <numFmt numFmtId="189" formatCode="0.00,,"/>
    <numFmt numFmtId="190" formatCode="0.0000"/>
    <numFmt numFmtId="191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charset val="22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9" xfId="0" applyBorder="1"/>
    <xf numFmtId="0" fontId="0" fillId="2" borderId="1" xfId="0" applyFill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1" xfId="0" applyFont="1" applyBorder="1"/>
    <xf numFmtId="2" fontId="2" fillId="0" borderId="5" xfId="0" applyNumberFormat="1" applyFont="1" applyBorder="1"/>
    <xf numFmtId="0" fontId="2" fillId="0" borderId="7" xfId="0" applyFont="1" applyBorder="1"/>
    <xf numFmtId="188" fontId="2" fillId="0" borderId="0" xfId="1" applyNumberFormat="1" applyFont="1"/>
    <xf numFmtId="189" fontId="2" fillId="0" borderId="0" xfId="0" applyNumberFormat="1" applyFont="1" applyBorder="1"/>
    <xf numFmtId="189" fontId="2" fillId="0" borderId="3" xfId="0" applyNumberFormat="1" applyFont="1" applyBorder="1"/>
    <xf numFmtId="189" fontId="2" fillId="0" borderId="6" xfId="0" applyNumberFormat="1" applyFont="1" applyBorder="1"/>
    <xf numFmtId="189" fontId="2" fillId="0" borderId="8" xfId="0" applyNumberFormat="1" applyFont="1" applyBorder="1"/>
    <xf numFmtId="188" fontId="2" fillId="0" borderId="1" xfId="1" applyNumberFormat="1" applyFont="1" applyBorder="1"/>
    <xf numFmtId="0" fontId="0" fillId="3" borderId="1" xfId="0" applyFill="1" applyBorder="1"/>
    <xf numFmtId="188" fontId="2" fillId="3" borderId="1" xfId="1" applyNumberFormat="1" applyFont="1" applyFill="1" applyBorder="1"/>
    <xf numFmtId="0" fontId="0" fillId="0" borderId="0" xfId="0" applyFill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9" fontId="2" fillId="0" borderId="5" xfId="0" applyNumberFormat="1" applyFont="1" applyBorder="1"/>
    <xf numFmtId="188" fontId="2" fillId="0" borderId="9" xfId="1" applyNumberFormat="1" applyFont="1" applyBorder="1" applyAlignment="1"/>
    <xf numFmtId="188" fontId="2" fillId="0" borderId="11" xfId="1" applyNumberFormat="1" applyFont="1" applyBorder="1" applyAlignment="1"/>
    <xf numFmtId="188" fontId="2" fillId="0" borderId="12" xfId="1" applyNumberFormat="1" applyFont="1" applyBorder="1" applyAlignment="1"/>
    <xf numFmtId="9" fontId="2" fillId="0" borderId="1" xfId="0" applyNumberFormat="1" applyFont="1" applyBorder="1"/>
    <xf numFmtId="0" fontId="3" fillId="0" borderId="1" xfId="0" applyFont="1" applyBorder="1"/>
    <xf numFmtId="10" fontId="2" fillId="0" borderId="1" xfId="0" applyNumberFormat="1" applyFont="1" applyBorder="1"/>
    <xf numFmtId="0" fontId="5" fillId="0" borderId="1" xfId="0" applyFont="1" applyBorder="1"/>
    <xf numFmtId="189" fontId="2" fillId="0" borderId="1" xfId="0" applyNumberFormat="1" applyFont="1" applyBorder="1"/>
    <xf numFmtId="0" fontId="4" fillId="0" borderId="1" xfId="0" applyFont="1" applyBorder="1"/>
    <xf numFmtId="190" fontId="2" fillId="0" borderId="1" xfId="0" applyNumberFormat="1" applyFont="1" applyBorder="1"/>
    <xf numFmtId="187" fontId="0" fillId="0" borderId="0" xfId="0" applyNumberFormat="1"/>
    <xf numFmtId="187" fontId="2" fillId="0" borderId="0" xfId="0" applyNumberFormat="1" applyFont="1" applyBorder="1"/>
    <xf numFmtId="187" fontId="2" fillId="0" borderId="4" xfId="0" applyNumberFormat="1" applyFont="1" applyBorder="1"/>
    <xf numFmtId="187" fontId="2" fillId="0" borderId="6" xfId="0" applyNumberFormat="1" applyFont="1" applyBorder="1"/>
    <xf numFmtId="187" fontId="2" fillId="0" borderId="13" xfId="0" applyNumberFormat="1" applyFont="1" applyBorder="1"/>
    <xf numFmtId="0" fontId="2" fillId="0" borderId="4" xfId="0" applyFont="1" applyBorder="1"/>
    <xf numFmtId="191" fontId="2" fillId="0" borderId="0" xfId="1" applyNumberFormat="1" applyFont="1" applyBorder="1"/>
    <xf numFmtId="2" fontId="2" fillId="0" borderId="0" xfId="0" applyNumberFormat="1" applyFont="1" applyBorder="1"/>
    <xf numFmtId="0" fontId="2" fillId="0" borderId="8" xfId="0" applyFont="1" applyBorder="1"/>
    <xf numFmtId="0" fontId="0" fillId="0" borderId="14" xfId="0" applyBorder="1"/>
    <xf numFmtId="189" fontId="2" fillId="0" borderId="14" xfId="0" applyNumberFormat="1" applyFont="1" applyBorder="1"/>
    <xf numFmtId="189" fontId="2" fillId="0" borderId="10" xfId="0" applyNumberFormat="1" applyFont="1" applyBorder="1"/>
    <xf numFmtId="189" fontId="2" fillId="0" borderId="15" xfId="0" applyNumberFormat="1" applyFont="1" applyBorder="1"/>
    <xf numFmtId="0" fontId="0" fillId="0" borderId="10" xfId="0" applyBorder="1"/>
    <xf numFmtId="0" fontId="2" fillId="2" borderId="1" xfId="0" applyFont="1" applyFill="1" applyBorder="1" applyAlignment="1">
      <alignment horizontal="center"/>
    </xf>
    <xf numFmtId="189" fontId="2" fillId="4" borderId="0" xfId="0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353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22412</xdr:rowOff>
    </xdr:from>
    <xdr:to>
      <xdr:col>1</xdr:col>
      <xdr:colOff>4482</xdr:colOff>
      <xdr:row>27</xdr:row>
      <xdr:rowOff>117662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12"/>
          <a:ext cx="4533900" cy="4936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5"/>
  <sheetViews>
    <sheetView tabSelected="1" topLeftCell="A124" zoomScale="85" zoomScaleNormal="85" workbookViewId="0">
      <selection activeCell="AB129" sqref="AB129"/>
    </sheetView>
  </sheetViews>
  <sheetFormatPr defaultRowHeight="14.25" x14ac:dyDescent="0.2"/>
  <cols>
    <col min="1" max="1" width="60.625" customWidth="1"/>
    <col min="2" max="2" width="7.25" customWidth="1"/>
    <col min="3" max="3" width="22.125" bestFit="1" customWidth="1"/>
    <col min="4" max="4" width="7.75" style="8" bestFit="1" customWidth="1"/>
    <col min="5" max="25" width="10.25" style="8" customWidth="1"/>
    <col min="26" max="29" width="14.375" style="8" bestFit="1" customWidth="1"/>
    <col min="30" max="30" width="16.25" bestFit="1" customWidth="1"/>
  </cols>
  <sheetData>
    <row r="1" spans="3:29" x14ac:dyDescent="0.2">
      <c r="C1" s="2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42"/>
    </row>
    <row r="2" spans="3:29" x14ac:dyDescent="0.2">
      <c r="C2" s="1" t="s">
        <v>17</v>
      </c>
      <c r="D2" s="12"/>
      <c r="E2" s="30">
        <v>0.08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7"/>
      <c r="X2" s="17"/>
      <c r="Y2" s="17"/>
      <c r="Z2" s="17"/>
      <c r="AA2" s="17"/>
      <c r="AB2" s="17"/>
      <c r="AC2" s="39">
        <f>AB3*u</f>
        <v>1218249.3960703495</v>
      </c>
    </row>
    <row r="3" spans="3:29" x14ac:dyDescent="0.2">
      <c r="C3" s="1" t="s">
        <v>15</v>
      </c>
      <c r="D3" s="31" t="s">
        <v>16</v>
      </c>
      <c r="E3" s="30">
        <v>0.34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6"/>
      <c r="X3" s="16"/>
      <c r="Y3" s="16"/>
      <c r="Z3" s="16"/>
      <c r="AA3" s="16"/>
      <c r="AB3" s="38">
        <f>AA4*u</f>
        <v>1102317.6380641621</v>
      </c>
      <c r="AC3" s="18"/>
    </row>
    <row r="4" spans="3:29" x14ac:dyDescent="0.2">
      <c r="C4" s="1" t="s">
        <v>4</v>
      </c>
      <c r="D4" s="31" t="s">
        <v>5</v>
      </c>
      <c r="E4" s="30">
        <v>0.1</v>
      </c>
      <c r="F4" s="11"/>
      <c r="G4" s="12" t="s">
        <v>2</v>
      </c>
      <c r="H4" s="36">
        <f>EXP(E4*SQRT(1))</f>
        <v>1.1051709180756477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6"/>
      <c r="X4" s="16"/>
      <c r="Y4" s="16"/>
      <c r="Z4" s="16"/>
      <c r="AA4" s="38">
        <f>Z5*u</f>
        <v>997418.24548147374</v>
      </c>
      <c r="AB4" s="16"/>
      <c r="AC4" s="40">
        <f>AB3*d</f>
        <v>997418.24548147374</v>
      </c>
    </row>
    <row r="5" spans="3:29" x14ac:dyDescent="0.2">
      <c r="C5" s="1" t="s">
        <v>3</v>
      </c>
      <c r="D5" s="12" t="s">
        <v>6</v>
      </c>
      <c r="E5" s="32">
        <v>2.9600000000000001E-2</v>
      </c>
      <c r="F5" s="11"/>
      <c r="G5" s="12" t="s">
        <v>1</v>
      </c>
      <c r="H5" s="36">
        <f>1/H4</f>
        <v>0.90483741803595952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6"/>
      <c r="X5" s="16"/>
      <c r="Y5" s="16"/>
      <c r="Z5" s="38">
        <f>Y6*u</f>
        <v>902501.34994341352</v>
      </c>
      <c r="AA5" s="16"/>
      <c r="AB5" s="38">
        <f>AA4*d</f>
        <v>902501.34994341352</v>
      </c>
      <c r="AC5" s="18"/>
    </row>
    <row r="6" spans="3:29" x14ac:dyDescent="0.2">
      <c r="C6" s="1" t="s">
        <v>7</v>
      </c>
      <c r="D6" s="12" t="s">
        <v>8</v>
      </c>
      <c r="E6" s="30">
        <v>0.06</v>
      </c>
      <c r="F6" s="11"/>
      <c r="G6" s="12" t="s">
        <v>9</v>
      </c>
      <c r="H6" s="36">
        <f>(EXP((rf-convf)*1)-d)/(u-d)</f>
        <v>0.62909788005264322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6"/>
      <c r="X6" s="16"/>
      <c r="Y6" s="38">
        <f>X7*u</f>
        <v>816616.99125676625</v>
      </c>
      <c r="Z6" s="16"/>
      <c r="AA6" s="38">
        <f>Z5*d</f>
        <v>816616.99125676625</v>
      </c>
      <c r="AB6" s="16"/>
      <c r="AC6" s="40">
        <f>AB5*d</f>
        <v>816616.99125676625</v>
      </c>
    </row>
    <row r="7" spans="3:29" x14ac:dyDescent="0.2">
      <c r="C7" s="24" t="s">
        <v>24</v>
      </c>
      <c r="D7" s="33" t="s">
        <v>25</v>
      </c>
      <c r="E7" s="12">
        <v>9.6000000000000002E-2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6"/>
      <c r="X7" s="38">
        <f>W8*u</f>
        <v>738905.60989306611</v>
      </c>
      <c r="Y7" s="16"/>
      <c r="Z7" s="38">
        <f>Y6*d</f>
        <v>738905.60989306611</v>
      </c>
      <c r="AA7" s="16"/>
      <c r="AB7" s="38">
        <f>AA6*d</f>
        <v>738905.60989306611</v>
      </c>
      <c r="AC7" s="18"/>
    </row>
    <row r="8" spans="3:29" x14ac:dyDescent="0.2">
      <c r="C8" s="1" t="s">
        <v>11</v>
      </c>
      <c r="D8" s="12">
        <v>5.5</v>
      </c>
      <c r="E8" s="3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38">
        <f>V9*u</f>
        <v>668589.44422792783</v>
      </c>
      <c r="X8" s="16"/>
      <c r="Y8" s="38">
        <f>X7*d</f>
        <v>668589.44422792783</v>
      </c>
      <c r="Z8" s="16"/>
      <c r="AA8" s="38">
        <f>Z7*d</f>
        <v>668589.44422792783</v>
      </c>
      <c r="AB8" s="16"/>
      <c r="AC8" s="40">
        <f>AB7*d</f>
        <v>668589.44422792783</v>
      </c>
    </row>
    <row r="9" spans="3:29" x14ac:dyDescent="0.2">
      <c r="C9" s="24" t="s">
        <v>26</v>
      </c>
      <c r="D9" s="35" t="s">
        <v>27</v>
      </c>
      <c r="E9" s="30">
        <v>0.04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38">
        <f>U10*u</f>
        <v>604964.74644129537</v>
      </c>
      <c r="W9" s="16"/>
      <c r="X9" s="38">
        <f>W8*d</f>
        <v>604964.74644129537</v>
      </c>
      <c r="Y9" s="16"/>
      <c r="Z9" s="38">
        <f>Y8*d</f>
        <v>604964.74644129537</v>
      </c>
      <c r="AA9" s="16"/>
      <c r="AB9" s="38">
        <f>AA8*d</f>
        <v>604964.74644129537</v>
      </c>
      <c r="AC9" s="18"/>
    </row>
    <row r="10" spans="3:29" x14ac:dyDescent="0.2">
      <c r="C10" s="4"/>
      <c r="D10" s="10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38">
        <f>T11*u</f>
        <v>547394.73917272058</v>
      </c>
      <c r="V10" s="16"/>
      <c r="W10" s="38">
        <f>V9*d</f>
        <v>547394.73917272058</v>
      </c>
      <c r="X10" s="16"/>
      <c r="Y10" s="38">
        <f>X9*d</f>
        <v>547394.73917272058</v>
      </c>
      <c r="Z10" s="16"/>
      <c r="AA10" s="38">
        <f>Z9*d</f>
        <v>547394.73917272058</v>
      </c>
      <c r="AB10" s="16"/>
      <c r="AC10" s="40">
        <f>AB9*d</f>
        <v>547394.73917272058</v>
      </c>
    </row>
    <row r="11" spans="3:29" x14ac:dyDescent="0.2">
      <c r="C11" s="4" t="s">
        <v>32</v>
      </c>
      <c r="D11" s="26">
        <v>1.5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38">
        <f>S12*u</f>
        <v>495303.24243951199</v>
      </c>
      <c r="U11" s="16"/>
      <c r="V11" s="38">
        <f>U10*d</f>
        <v>495303.24243951199</v>
      </c>
      <c r="W11" s="16"/>
      <c r="X11" s="38">
        <f>W10*d</f>
        <v>495303.24243951199</v>
      </c>
      <c r="Y11" s="16"/>
      <c r="Z11" s="38">
        <f>Y10*d</f>
        <v>495303.24243951199</v>
      </c>
      <c r="AA11" s="16"/>
      <c r="AB11" s="38">
        <f>AA10*d</f>
        <v>495303.24243951199</v>
      </c>
      <c r="AC11" s="18"/>
    </row>
    <row r="12" spans="3:29" x14ac:dyDescent="0.2">
      <c r="C12" s="4" t="s">
        <v>33</v>
      </c>
      <c r="D12" s="26">
        <v>0.5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38">
        <f>R13*u</f>
        <v>448168.9070338069</v>
      </c>
      <c r="T12" s="16"/>
      <c r="U12" s="38">
        <f>T11*d</f>
        <v>448168.9070338069</v>
      </c>
      <c r="V12" s="16"/>
      <c r="W12" s="38">
        <f>V11*d</f>
        <v>448168.9070338069</v>
      </c>
      <c r="X12" s="16"/>
      <c r="Y12" s="38">
        <f>X11*d</f>
        <v>448168.9070338069</v>
      </c>
      <c r="Z12" s="16"/>
      <c r="AA12" s="38">
        <f>Z11*d</f>
        <v>448168.9070338069</v>
      </c>
      <c r="AB12" s="16"/>
      <c r="AC12" s="40">
        <f>AB11*d</f>
        <v>448168.9070338069</v>
      </c>
    </row>
    <row r="13" spans="3:29" x14ac:dyDescent="0.2">
      <c r="C13" s="4"/>
      <c r="D13" s="1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38">
        <f>Q14*u</f>
        <v>405519.99668446783</v>
      </c>
      <c r="S13" s="16"/>
      <c r="T13" s="38">
        <f>S12*d</f>
        <v>405519.99668446783</v>
      </c>
      <c r="U13" s="16"/>
      <c r="V13" s="38">
        <f>U12*d</f>
        <v>405519.99668446783</v>
      </c>
      <c r="W13" s="16"/>
      <c r="X13" s="38">
        <f>W12*d</f>
        <v>405519.99668446783</v>
      </c>
      <c r="Y13" s="16"/>
      <c r="Z13" s="38">
        <f>Y12*d</f>
        <v>405519.99668446783</v>
      </c>
      <c r="AA13" s="16"/>
      <c r="AB13" s="38">
        <f>AA12*d</f>
        <v>405519.99668446783</v>
      </c>
      <c r="AC13" s="18"/>
    </row>
    <row r="14" spans="3:29" x14ac:dyDescent="0.2">
      <c r="C14" s="4"/>
      <c r="D14" s="10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38">
        <f>P15*u</f>
        <v>366929.66676192475</v>
      </c>
      <c r="R14" s="16"/>
      <c r="S14" s="38">
        <f>R13*d</f>
        <v>366929.66676192475</v>
      </c>
      <c r="T14" s="16"/>
      <c r="U14" s="38">
        <f>T13*d</f>
        <v>366929.66676192475</v>
      </c>
      <c r="V14" s="16"/>
      <c r="W14" s="38">
        <f>V13*d</f>
        <v>366929.66676192475</v>
      </c>
      <c r="X14" s="16"/>
      <c r="Y14" s="38">
        <f>X13*d</f>
        <v>366929.66676192475</v>
      </c>
      <c r="Z14" s="16"/>
      <c r="AA14" s="38">
        <f>Z13*d</f>
        <v>366929.66676192475</v>
      </c>
      <c r="AB14" s="16"/>
      <c r="AC14" s="40">
        <f>AB13*d</f>
        <v>366929.66676192475</v>
      </c>
    </row>
    <row r="15" spans="3:29" x14ac:dyDescent="0.2">
      <c r="C15" s="4"/>
      <c r="D15" s="1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8">
        <f>O16*u</f>
        <v>332011.69227365503</v>
      </c>
      <c r="Q15" s="16"/>
      <c r="R15" s="38">
        <f>Q14*d</f>
        <v>332011.69227365503</v>
      </c>
      <c r="S15" s="16"/>
      <c r="T15" s="38">
        <f>S14*d</f>
        <v>332011.69227365503</v>
      </c>
      <c r="U15" s="16"/>
      <c r="V15" s="38">
        <f>U14*d</f>
        <v>332011.69227365503</v>
      </c>
      <c r="W15" s="16"/>
      <c r="X15" s="38">
        <f>W14*d</f>
        <v>332011.69227365503</v>
      </c>
      <c r="Y15" s="16"/>
      <c r="Z15" s="38">
        <f>Y14*d</f>
        <v>332011.69227365503</v>
      </c>
      <c r="AA15" s="16"/>
      <c r="AB15" s="38">
        <f>AA14*d</f>
        <v>332011.69227365503</v>
      </c>
      <c r="AC15" s="18"/>
    </row>
    <row r="16" spans="3:29" x14ac:dyDescent="0.2">
      <c r="C16" s="4"/>
      <c r="D16" s="10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8">
        <f>N17*u</f>
        <v>300416.60239464353</v>
      </c>
      <c r="P16" s="16"/>
      <c r="Q16" s="38">
        <f>P15*d</f>
        <v>300416.60239464353</v>
      </c>
      <c r="R16" s="16"/>
      <c r="S16" s="38">
        <f>R15*d</f>
        <v>300416.60239464353</v>
      </c>
      <c r="T16" s="16"/>
      <c r="U16" s="38">
        <f>T15*d</f>
        <v>300416.60239464353</v>
      </c>
      <c r="V16" s="16"/>
      <c r="W16" s="38">
        <f>V15*d</f>
        <v>300416.60239464353</v>
      </c>
      <c r="X16" s="16"/>
      <c r="Y16" s="38">
        <f>X15*d</f>
        <v>300416.60239464353</v>
      </c>
      <c r="Z16" s="16"/>
      <c r="AA16" s="38">
        <f>Z15*d</f>
        <v>300416.60239464353</v>
      </c>
      <c r="AB16" s="16"/>
      <c r="AC16" s="40">
        <f>AB15*d</f>
        <v>300416.60239464353</v>
      </c>
    </row>
    <row r="17" spans="3:29" x14ac:dyDescent="0.2">
      <c r="C17" s="4"/>
      <c r="D17" s="10"/>
      <c r="E17" s="16"/>
      <c r="F17" s="16"/>
      <c r="G17" s="16"/>
      <c r="H17" s="16"/>
      <c r="I17" s="16"/>
      <c r="J17" s="16"/>
      <c r="K17" s="16"/>
      <c r="L17" s="16"/>
      <c r="M17" s="16"/>
      <c r="N17" s="38">
        <f>M18*u</f>
        <v>271828.18284590472</v>
      </c>
      <c r="O17" s="16"/>
      <c r="P17" s="38">
        <f>O16*d</f>
        <v>271828.18284590472</v>
      </c>
      <c r="Q17" s="16"/>
      <c r="R17" s="38">
        <f>Q16*d</f>
        <v>271828.18284590472</v>
      </c>
      <c r="S17" s="16"/>
      <c r="T17" s="38">
        <f>S16*d</f>
        <v>271828.18284590472</v>
      </c>
      <c r="U17" s="16"/>
      <c r="V17" s="38">
        <f>U16*d</f>
        <v>271828.18284590472</v>
      </c>
      <c r="W17" s="16"/>
      <c r="X17" s="38">
        <f>W16*d</f>
        <v>271828.18284590472</v>
      </c>
      <c r="Y17" s="16"/>
      <c r="Z17" s="38">
        <f>Y16*d</f>
        <v>271828.18284590472</v>
      </c>
      <c r="AA17" s="16"/>
      <c r="AB17" s="38">
        <f>AA16*d</f>
        <v>271828.18284590472</v>
      </c>
      <c r="AC17" s="18"/>
    </row>
    <row r="18" spans="3:29" x14ac:dyDescent="0.2">
      <c r="C18" s="4"/>
      <c r="D18" s="10"/>
      <c r="E18" s="16"/>
      <c r="F18" s="16"/>
      <c r="G18" s="16"/>
      <c r="H18" s="16"/>
      <c r="I18" s="16"/>
      <c r="J18" s="16"/>
      <c r="K18" s="16"/>
      <c r="L18" s="16"/>
      <c r="M18" s="38">
        <f>L19*u</f>
        <v>245960.31111569513</v>
      </c>
      <c r="N18" s="16"/>
      <c r="O18" s="38">
        <f>N17*d</f>
        <v>245960.31111569513</v>
      </c>
      <c r="P18" s="16"/>
      <c r="Q18" s="38">
        <f>P17*d</f>
        <v>245960.31111569513</v>
      </c>
      <c r="R18" s="16"/>
      <c r="S18" s="38">
        <f>R17*d</f>
        <v>245960.31111569513</v>
      </c>
      <c r="T18" s="16"/>
      <c r="U18" s="38">
        <f>T17*d</f>
        <v>245960.31111569513</v>
      </c>
      <c r="V18" s="16"/>
      <c r="W18" s="38">
        <f>V17*d</f>
        <v>245960.31111569513</v>
      </c>
      <c r="X18" s="16"/>
      <c r="Y18" s="38">
        <f>X17*d</f>
        <v>245960.31111569513</v>
      </c>
      <c r="Z18" s="16"/>
      <c r="AA18" s="38">
        <f>Z17*d</f>
        <v>245960.31111569513</v>
      </c>
      <c r="AB18" s="16"/>
      <c r="AC18" s="40">
        <f>AB17*d</f>
        <v>245960.31111569513</v>
      </c>
    </row>
    <row r="19" spans="3:29" x14ac:dyDescent="0.2">
      <c r="C19" s="4"/>
      <c r="D19" s="10"/>
      <c r="E19" s="16"/>
      <c r="F19" s="16"/>
      <c r="G19" s="16"/>
      <c r="H19" s="16"/>
      <c r="I19" s="16"/>
      <c r="J19" s="16"/>
      <c r="K19" s="16"/>
      <c r="L19" s="38">
        <f>K20*u</f>
        <v>222554.0928492469</v>
      </c>
      <c r="M19" s="16"/>
      <c r="N19" s="38">
        <f>M18*d</f>
        <v>222554.0928492469</v>
      </c>
      <c r="O19" s="16"/>
      <c r="P19" s="38">
        <f>O18*d</f>
        <v>222554.0928492469</v>
      </c>
      <c r="Q19" s="16"/>
      <c r="R19" s="38">
        <f>Q18*d</f>
        <v>222554.0928492469</v>
      </c>
      <c r="S19" s="16"/>
      <c r="T19" s="38">
        <f>S18*d</f>
        <v>222554.0928492469</v>
      </c>
      <c r="U19" s="16"/>
      <c r="V19" s="38">
        <f>U18*d</f>
        <v>222554.0928492469</v>
      </c>
      <c r="W19" s="16"/>
      <c r="X19" s="38">
        <f>W18*d</f>
        <v>222554.0928492469</v>
      </c>
      <c r="Y19" s="16"/>
      <c r="Z19" s="38">
        <f>Y18*d</f>
        <v>222554.0928492469</v>
      </c>
      <c r="AA19" s="16"/>
      <c r="AB19" s="38">
        <f>AA18*d</f>
        <v>222554.0928492469</v>
      </c>
      <c r="AC19" s="18"/>
    </row>
    <row r="20" spans="3:29" x14ac:dyDescent="0.2">
      <c r="C20" s="4"/>
      <c r="D20" s="10"/>
      <c r="E20" s="16"/>
      <c r="F20" s="16"/>
      <c r="G20" s="16"/>
      <c r="H20" s="16"/>
      <c r="I20" s="16"/>
      <c r="J20" s="16"/>
      <c r="K20" s="38">
        <f>J21*u</f>
        <v>201375.27074704776</v>
      </c>
      <c r="L20" s="16"/>
      <c r="M20" s="38">
        <f>L19*d</f>
        <v>201375.27074704776</v>
      </c>
      <c r="N20" s="16"/>
      <c r="O20" s="38">
        <f>N19*d</f>
        <v>201375.27074704776</v>
      </c>
      <c r="P20" s="16"/>
      <c r="Q20" s="38">
        <f>P19*d</f>
        <v>201375.27074704776</v>
      </c>
      <c r="R20" s="16"/>
      <c r="S20" s="38">
        <f>R19*d</f>
        <v>201375.27074704776</v>
      </c>
      <c r="T20" s="16"/>
      <c r="U20" s="38">
        <f>T19*d</f>
        <v>201375.27074704776</v>
      </c>
      <c r="V20" s="16"/>
      <c r="W20" s="38">
        <f>V19*d</f>
        <v>201375.27074704776</v>
      </c>
      <c r="X20" s="16"/>
      <c r="Y20" s="38">
        <f>X19*d</f>
        <v>201375.27074704776</v>
      </c>
      <c r="Z20" s="16"/>
      <c r="AA20" s="38">
        <f>Z19*d</f>
        <v>201375.27074704776</v>
      </c>
      <c r="AB20" s="16"/>
      <c r="AC20" s="40">
        <f>AB19*d</f>
        <v>201375.27074704776</v>
      </c>
    </row>
    <row r="21" spans="3:29" x14ac:dyDescent="0.2">
      <c r="C21" s="4"/>
      <c r="D21" s="10"/>
      <c r="E21" s="16"/>
      <c r="F21" s="16"/>
      <c r="G21" s="16"/>
      <c r="H21" s="16"/>
      <c r="I21" s="16"/>
      <c r="J21" s="38">
        <f>I22*u</f>
        <v>182211.88003905097</v>
      </c>
      <c r="K21" s="16"/>
      <c r="L21" s="38">
        <f>K20*d</f>
        <v>182211.88003905097</v>
      </c>
      <c r="M21" s="16"/>
      <c r="N21" s="38">
        <f>M20*d</f>
        <v>182211.88003905097</v>
      </c>
      <c r="O21" s="16"/>
      <c r="P21" s="38">
        <f>O20*d</f>
        <v>182211.88003905097</v>
      </c>
      <c r="Q21" s="16"/>
      <c r="R21" s="38">
        <f>Q20*d</f>
        <v>182211.88003905097</v>
      </c>
      <c r="S21" s="16"/>
      <c r="T21" s="38">
        <f>S20*d</f>
        <v>182211.88003905097</v>
      </c>
      <c r="U21" s="16"/>
      <c r="V21" s="38">
        <f>U20*d</f>
        <v>182211.88003905097</v>
      </c>
      <c r="W21" s="16"/>
      <c r="X21" s="38">
        <f>W20*d</f>
        <v>182211.88003905097</v>
      </c>
      <c r="Y21" s="16"/>
      <c r="Z21" s="38">
        <f>Y20*d</f>
        <v>182211.88003905097</v>
      </c>
      <c r="AA21" s="16"/>
      <c r="AB21" s="38">
        <f>AA20*d</f>
        <v>182211.88003905097</v>
      </c>
      <c r="AC21" s="18"/>
    </row>
    <row r="22" spans="3:29" x14ac:dyDescent="0.2">
      <c r="C22" s="4"/>
      <c r="D22" s="13"/>
      <c r="E22" s="16"/>
      <c r="F22" s="16"/>
      <c r="G22" s="16"/>
      <c r="H22" s="16"/>
      <c r="I22" s="38">
        <f>H23*u</f>
        <v>164872.12707001288</v>
      </c>
      <c r="J22" s="16"/>
      <c r="K22" s="38">
        <f>J21*d</f>
        <v>164872.12707001288</v>
      </c>
      <c r="L22" s="16"/>
      <c r="M22" s="38">
        <f>L21*d</f>
        <v>164872.12707001288</v>
      </c>
      <c r="N22" s="16"/>
      <c r="O22" s="38">
        <f>N21*d</f>
        <v>164872.12707001288</v>
      </c>
      <c r="P22" s="16"/>
      <c r="Q22" s="38">
        <f>P21*d</f>
        <v>164872.12707001288</v>
      </c>
      <c r="R22" s="16"/>
      <c r="S22" s="38">
        <f>R21*d</f>
        <v>164872.12707001288</v>
      </c>
      <c r="T22" s="16"/>
      <c r="U22" s="38">
        <f>T21*d</f>
        <v>164872.12707001288</v>
      </c>
      <c r="V22" s="16"/>
      <c r="W22" s="38">
        <f>V21*d</f>
        <v>164872.12707001288</v>
      </c>
      <c r="X22" s="16"/>
      <c r="Y22" s="38">
        <f>X21*d</f>
        <v>164872.12707001288</v>
      </c>
      <c r="Z22" s="16"/>
      <c r="AA22" s="38">
        <f>Z21*d</f>
        <v>164872.12707001288</v>
      </c>
      <c r="AB22" s="16"/>
      <c r="AC22" s="40">
        <f>AB21*d</f>
        <v>164872.12707001288</v>
      </c>
    </row>
    <row r="23" spans="3:29" x14ac:dyDescent="0.2">
      <c r="C23" s="4"/>
      <c r="D23" s="13"/>
      <c r="E23" s="16"/>
      <c r="F23" s="16"/>
      <c r="G23" s="16"/>
      <c r="H23" s="38">
        <f>G24*u</f>
        <v>149182.46976412708</v>
      </c>
      <c r="I23" s="16"/>
      <c r="J23" s="38">
        <f>I22*d</f>
        <v>149182.46976412708</v>
      </c>
      <c r="K23" s="16"/>
      <c r="L23" s="38">
        <f>K22*d</f>
        <v>149182.46976412708</v>
      </c>
      <c r="M23" s="16"/>
      <c r="N23" s="38">
        <f>M22*d</f>
        <v>149182.46976412708</v>
      </c>
      <c r="O23" s="16"/>
      <c r="P23" s="38">
        <f>O22*d</f>
        <v>149182.46976412708</v>
      </c>
      <c r="Q23" s="16"/>
      <c r="R23" s="38">
        <f>Q22*d</f>
        <v>149182.46976412708</v>
      </c>
      <c r="S23" s="16"/>
      <c r="T23" s="38">
        <f>S22*d</f>
        <v>149182.46976412708</v>
      </c>
      <c r="U23" s="16"/>
      <c r="V23" s="38">
        <f>U22*d</f>
        <v>149182.46976412708</v>
      </c>
      <c r="W23" s="16"/>
      <c r="X23" s="38">
        <f>W22*d</f>
        <v>149182.46976412708</v>
      </c>
      <c r="Y23" s="16"/>
      <c r="Z23" s="38">
        <f>Y22*d</f>
        <v>149182.46976412708</v>
      </c>
      <c r="AA23" s="16"/>
      <c r="AB23" s="38">
        <f>AA22*d</f>
        <v>149182.46976412708</v>
      </c>
      <c r="AC23" s="18"/>
    </row>
    <row r="24" spans="3:29" x14ac:dyDescent="0.2">
      <c r="C24" s="4"/>
      <c r="D24" s="13"/>
      <c r="E24" s="16"/>
      <c r="F24" s="16"/>
      <c r="G24" s="38">
        <f>F25*u</f>
        <v>134985.88075760033</v>
      </c>
      <c r="H24" s="16"/>
      <c r="I24" s="38">
        <f>H23*d</f>
        <v>134985.88075760033</v>
      </c>
      <c r="J24" s="16"/>
      <c r="K24" s="38">
        <f>J23*d</f>
        <v>134985.88075760033</v>
      </c>
      <c r="L24" s="16"/>
      <c r="M24" s="38">
        <f>L23*d</f>
        <v>134985.88075760033</v>
      </c>
      <c r="N24" s="16"/>
      <c r="O24" s="38">
        <f>N23*d</f>
        <v>134985.88075760033</v>
      </c>
      <c r="P24" s="16"/>
      <c r="Q24" s="38">
        <f>P23*d</f>
        <v>134985.88075760033</v>
      </c>
      <c r="R24" s="16"/>
      <c r="S24" s="38">
        <f>R23*d</f>
        <v>134985.88075760033</v>
      </c>
      <c r="T24" s="16"/>
      <c r="U24" s="38">
        <f>T23*d</f>
        <v>134985.88075760033</v>
      </c>
      <c r="V24" s="16"/>
      <c r="W24" s="38">
        <f>V23*d</f>
        <v>134985.88075760033</v>
      </c>
      <c r="X24" s="16"/>
      <c r="Y24" s="38">
        <f>X23*d</f>
        <v>134985.88075760033</v>
      </c>
      <c r="Z24" s="16"/>
      <c r="AA24" s="38">
        <f>Z23*d</f>
        <v>134985.88075760033</v>
      </c>
      <c r="AB24" s="16"/>
      <c r="AC24" s="40">
        <f>AB23*d</f>
        <v>134985.88075760033</v>
      </c>
    </row>
    <row r="25" spans="3:29" x14ac:dyDescent="0.2">
      <c r="C25" s="4"/>
      <c r="D25" s="13"/>
      <c r="E25" s="16"/>
      <c r="F25" s="38">
        <f>E26*u</f>
        <v>122140.27581601699</v>
      </c>
      <c r="G25" s="16"/>
      <c r="H25" s="38">
        <f>G24*d</f>
        <v>122140.27581601699</v>
      </c>
      <c r="I25" s="16"/>
      <c r="J25" s="38">
        <f>I24*d</f>
        <v>122140.27581601699</v>
      </c>
      <c r="K25" s="16"/>
      <c r="L25" s="38">
        <f>K24*d</f>
        <v>122140.27581601699</v>
      </c>
      <c r="M25" s="16"/>
      <c r="N25" s="38">
        <f>M24*d</f>
        <v>122140.27581601699</v>
      </c>
      <c r="O25" s="16"/>
      <c r="P25" s="38">
        <f>O24*d</f>
        <v>122140.27581601699</v>
      </c>
      <c r="Q25" s="16"/>
      <c r="R25" s="38">
        <f>Q24*d</f>
        <v>122140.27581601699</v>
      </c>
      <c r="S25" s="16"/>
      <c r="T25" s="38">
        <f>S24*d</f>
        <v>122140.27581601699</v>
      </c>
      <c r="U25" s="16"/>
      <c r="V25" s="38">
        <f>U24*d</f>
        <v>122140.27581601699</v>
      </c>
      <c r="W25" s="16"/>
      <c r="X25" s="38">
        <f>W24*d</f>
        <v>122140.27581601699</v>
      </c>
      <c r="Y25" s="16"/>
      <c r="Z25" s="38">
        <f>Y24*d</f>
        <v>122140.27581601699</v>
      </c>
      <c r="AA25" s="16"/>
      <c r="AB25" s="38">
        <f>AA24*d</f>
        <v>122140.27581601699</v>
      </c>
      <c r="AC25" s="18"/>
    </row>
    <row r="26" spans="3:29" x14ac:dyDescent="0.2">
      <c r="C26" s="4"/>
      <c r="D26" s="13"/>
      <c r="E26" s="38">
        <f>D27*u</f>
        <v>110517.09180756476</v>
      </c>
      <c r="F26" s="16"/>
      <c r="G26" s="38">
        <f>F25*d</f>
        <v>110517.09180756476</v>
      </c>
      <c r="H26" s="16"/>
      <c r="I26" s="38">
        <f>H25*d</f>
        <v>110517.09180756476</v>
      </c>
      <c r="J26" s="16"/>
      <c r="K26" s="38">
        <f>J25*d</f>
        <v>110517.09180756476</v>
      </c>
      <c r="L26" s="16"/>
      <c r="M26" s="38">
        <f>L25*d</f>
        <v>110517.09180756476</v>
      </c>
      <c r="N26" s="16"/>
      <c r="O26" s="38">
        <f>N25*d</f>
        <v>110517.09180756476</v>
      </c>
      <c r="P26" s="16"/>
      <c r="Q26" s="38">
        <f>P25*d</f>
        <v>110517.09180756476</v>
      </c>
      <c r="R26" s="16"/>
      <c r="S26" s="38">
        <f>R25*d</f>
        <v>110517.09180756476</v>
      </c>
      <c r="T26" s="16"/>
      <c r="U26" s="38">
        <f>T25*d</f>
        <v>110517.09180756476</v>
      </c>
      <c r="V26" s="16"/>
      <c r="W26" s="38">
        <f>V25*d</f>
        <v>110517.09180756476</v>
      </c>
      <c r="X26" s="16"/>
      <c r="Y26" s="38">
        <f>X25*d</f>
        <v>110517.09180756476</v>
      </c>
      <c r="Z26" s="16"/>
      <c r="AA26" s="38">
        <f>Z25*d</f>
        <v>110517.09180756476</v>
      </c>
      <c r="AB26" s="16"/>
      <c r="AC26" s="40">
        <f>AB25*d</f>
        <v>110517.09180756476</v>
      </c>
    </row>
    <row r="27" spans="3:29" x14ac:dyDescent="0.2">
      <c r="C27" s="1" t="s">
        <v>34</v>
      </c>
      <c r="D27" s="43">
        <f>100000</f>
        <v>100000</v>
      </c>
      <c r="E27" s="16"/>
      <c r="F27" s="38">
        <f>E26*d</f>
        <v>100000</v>
      </c>
      <c r="G27" s="16"/>
      <c r="H27" s="38">
        <f>G26*d</f>
        <v>100000</v>
      </c>
      <c r="I27" s="16"/>
      <c r="J27" s="38">
        <f>I26*d</f>
        <v>100000</v>
      </c>
      <c r="K27" s="16"/>
      <c r="L27" s="38">
        <f>K26*d</f>
        <v>100000</v>
      </c>
      <c r="M27" s="16"/>
      <c r="N27" s="38">
        <f>M26*d</f>
        <v>100000</v>
      </c>
      <c r="O27" s="16"/>
      <c r="P27" s="38">
        <f>O26*d</f>
        <v>100000</v>
      </c>
      <c r="Q27" s="16"/>
      <c r="R27" s="38">
        <f>Q26*d</f>
        <v>100000</v>
      </c>
      <c r="S27" s="16"/>
      <c r="T27" s="38">
        <f>S26*d</f>
        <v>100000</v>
      </c>
      <c r="U27" s="16"/>
      <c r="V27" s="38">
        <f>U26*d</f>
        <v>100000</v>
      </c>
      <c r="W27" s="16"/>
      <c r="X27" s="38">
        <f>W26*d</f>
        <v>100000</v>
      </c>
      <c r="Y27" s="16"/>
      <c r="Z27" s="38">
        <f>Y26*d</f>
        <v>100000</v>
      </c>
      <c r="AA27" s="16"/>
      <c r="AB27" s="38">
        <f>AA26*d</f>
        <v>100000</v>
      </c>
      <c r="AC27" s="18"/>
    </row>
    <row r="28" spans="3:29" x14ac:dyDescent="0.2">
      <c r="C28" s="46"/>
      <c r="D28" s="44"/>
      <c r="E28" s="38">
        <f>D27*d</f>
        <v>90483.741803595956</v>
      </c>
      <c r="F28" s="16"/>
      <c r="G28" s="38">
        <f>F27*d</f>
        <v>90483.741803595956</v>
      </c>
      <c r="H28" s="16"/>
      <c r="I28" s="38">
        <f>H27*d</f>
        <v>90483.741803595956</v>
      </c>
      <c r="J28" s="16"/>
      <c r="K28" s="38">
        <f>J27*d</f>
        <v>90483.741803595956</v>
      </c>
      <c r="L28" s="16"/>
      <c r="M28" s="38">
        <f>L27*d</f>
        <v>90483.741803595956</v>
      </c>
      <c r="N28" s="16"/>
      <c r="O28" s="38">
        <f>N27*d</f>
        <v>90483.741803595956</v>
      </c>
      <c r="P28" s="16"/>
      <c r="Q28" s="38">
        <f>P27*d</f>
        <v>90483.741803595956</v>
      </c>
      <c r="R28" s="16"/>
      <c r="S28" s="38">
        <f>R27*d</f>
        <v>90483.741803595956</v>
      </c>
      <c r="T28" s="16"/>
      <c r="U28" s="38">
        <f>T27*d</f>
        <v>90483.741803595956</v>
      </c>
      <c r="V28" s="16"/>
      <c r="W28" s="38">
        <f>V27*d</f>
        <v>90483.741803595956</v>
      </c>
      <c r="X28" s="16"/>
      <c r="Y28" s="38">
        <f>X27*d</f>
        <v>90483.741803595956</v>
      </c>
      <c r="Z28" s="16"/>
      <c r="AA28" s="38">
        <f>Z27*d</f>
        <v>90483.741803595956</v>
      </c>
      <c r="AB28" s="16"/>
      <c r="AC28" s="40">
        <f>AB27*d</f>
        <v>90483.741803595956</v>
      </c>
    </row>
    <row r="29" spans="3:29" x14ac:dyDescent="0.2">
      <c r="C29" s="46"/>
      <c r="D29" s="44"/>
      <c r="E29" s="16"/>
      <c r="F29" s="38">
        <f>E28*d</f>
        <v>81873.075307798179</v>
      </c>
      <c r="G29" s="16"/>
      <c r="H29" s="38">
        <f>G28*d</f>
        <v>81873.075307798179</v>
      </c>
      <c r="I29" s="16"/>
      <c r="J29" s="38">
        <f>I28*d</f>
        <v>81873.075307798179</v>
      </c>
      <c r="K29" s="16"/>
      <c r="L29" s="38">
        <f>K28*d</f>
        <v>81873.075307798179</v>
      </c>
      <c r="M29" s="16"/>
      <c r="N29" s="38">
        <f>M28*d</f>
        <v>81873.075307798179</v>
      </c>
      <c r="O29" s="16"/>
      <c r="P29" s="38">
        <f>O28*d</f>
        <v>81873.075307798179</v>
      </c>
      <c r="Q29" s="16"/>
      <c r="R29" s="38">
        <f>Q28*d</f>
        <v>81873.075307798179</v>
      </c>
      <c r="S29" s="16"/>
      <c r="T29" s="38">
        <f>S28*d</f>
        <v>81873.075307798179</v>
      </c>
      <c r="U29" s="16"/>
      <c r="V29" s="38">
        <f>U28*d</f>
        <v>81873.075307798179</v>
      </c>
      <c r="W29" s="16"/>
      <c r="X29" s="38">
        <f>W28*d</f>
        <v>81873.075307798179</v>
      </c>
      <c r="Y29" s="16"/>
      <c r="Z29" s="38">
        <f>Y28*d</f>
        <v>81873.075307798179</v>
      </c>
      <c r="AA29" s="16"/>
      <c r="AB29" s="38">
        <f>AA28*d</f>
        <v>81873.075307798179</v>
      </c>
      <c r="AC29" s="18"/>
    </row>
    <row r="30" spans="3:29" x14ac:dyDescent="0.2">
      <c r="C30" s="46"/>
      <c r="D30" s="44"/>
      <c r="E30" s="16"/>
      <c r="F30" s="16"/>
      <c r="G30" s="38">
        <f>F29*d</f>
        <v>74081.822068171779</v>
      </c>
      <c r="H30" s="16"/>
      <c r="I30" s="38">
        <f>H29*d</f>
        <v>74081.822068171779</v>
      </c>
      <c r="J30" s="16"/>
      <c r="K30" s="38">
        <f>J29*d</f>
        <v>74081.822068171779</v>
      </c>
      <c r="L30" s="16"/>
      <c r="M30" s="38">
        <f>L29*d</f>
        <v>74081.822068171779</v>
      </c>
      <c r="N30" s="16"/>
      <c r="O30" s="38">
        <f>N29*d</f>
        <v>74081.822068171779</v>
      </c>
      <c r="P30" s="16"/>
      <c r="Q30" s="38">
        <f>P29*d</f>
        <v>74081.822068171779</v>
      </c>
      <c r="R30" s="16"/>
      <c r="S30" s="38">
        <f>R29*d</f>
        <v>74081.822068171779</v>
      </c>
      <c r="T30" s="16"/>
      <c r="U30" s="38">
        <f>T29*d</f>
        <v>74081.822068171779</v>
      </c>
      <c r="V30" s="16"/>
      <c r="W30" s="38">
        <f>V29*d</f>
        <v>74081.822068171779</v>
      </c>
      <c r="X30" s="16"/>
      <c r="Y30" s="38">
        <f>X29*d</f>
        <v>74081.822068171779</v>
      </c>
      <c r="Z30" s="16"/>
      <c r="AA30" s="38">
        <f>Z29*d</f>
        <v>74081.822068171779</v>
      </c>
      <c r="AB30" s="16"/>
      <c r="AC30" s="40">
        <f>AB29*d</f>
        <v>74081.822068171779</v>
      </c>
    </row>
    <row r="31" spans="3:29" x14ac:dyDescent="0.2">
      <c r="C31" s="46"/>
      <c r="D31" s="44"/>
      <c r="E31" s="16"/>
      <c r="F31" s="16"/>
      <c r="G31" s="16"/>
      <c r="H31" s="38">
        <f>G30*d</f>
        <v>67032.004603563924</v>
      </c>
      <c r="I31" s="16"/>
      <c r="J31" s="38">
        <f>I30*d</f>
        <v>67032.004603563924</v>
      </c>
      <c r="K31" s="16"/>
      <c r="L31" s="38">
        <f>K30*d</f>
        <v>67032.004603563924</v>
      </c>
      <c r="M31" s="16"/>
      <c r="N31" s="38">
        <f>M30*d</f>
        <v>67032.004603563924</v>
      </c>
      <c r="O31" s="16"/>
      <c r="P31" s="38">
        <f>O30*d</f>
        <v>67032.004603563924</v>
      </c>
      <c r="Q31" s="16"/>
      <c r="R31" s="38">
        <f>Q30*d</f>
        <v>67032.004603563924</v>
      </c>
      <c r="S31" s="16"/>
      <c r="T31" s="38">
        <f>S30*d</f>
        <v>67032.004603563924</v>
      </c>
      <c r="U31" s="16"/>
      <c r="V31" s="38">
        <f>U30*d</f>
        <v>67032.004603563924</v>
      </c>
      <c r="W31" s="16"/>
      <c r="X31" s="38">
        <f>W30*d</f>
        <v>67032.004603563924</v>
      </c>
      <c r="Y31" s="16"/>
      <c r="Z31" s="38">
        <f>Y30*d</f>
        <v>67032.004603563924</v>
      </c>
      <c r="AA31" s="16"/>
      <c r="AB31" s="38">
        <f>AA30*d</f>
        <v>67032.004603563924</v>
      </c>
      <c r="AC31" s="18"/>
    </row>
    <row r="32" spans="3:29" x14ac:dyDescent="0.2">
      <c r="C32" s="46"/>
      <c r="D32" s="44"/>
      <c r="E32" s="16"/>
      <c r="F32" s="16"/>
      <c r="G32" s="16"/>
      <c r="H32" s="16"/>
      <c r="I32" s="38">
        <f>H31*d</f>
        <v>60653.065971263335</v>
      </c>
      <c r="J32" s="16"/>
      <c r="K32" s="38">
        <f>J31*d</f>
        <v>60653.065971263335</v>
      </c>
      <c r="L32" s="16"/>
      <c r="M32" s="38">
        <f>L31*d</f>
        <v>60653.065971263335</v>
      </c>
      <c r="N32" s="16"/>
      <c r="O32" s="38">
        <f>N31*d</f>
        <v>60653.065971263335</v>
      </c>
      <c r="P32" s="16"/>
      <c r="Q32" s="38">
        <f>P31*d</f>
        <v>60653.065971263335</v>
      </c>
      <c r="R32" s="16"/>
      <c r="S32" s="38">
        <f>R31*d</f>
        <v>60653.065971263335</v>
      </c>
      <c r="T32" s="16"/>
      <c r="U32" s="38">
        <f>T31*d</f>
        <v>60653.065971263335</v>
      </c>
      <c r="V32" s="16"/>
      <c r="W32" s="38">
        <f>V31*d</f>
        <v>60653.065971263335</v>
      </c>
      <c r="X32" s="16"/>
      <c r="Y32" s="38">
        <f>X31*d</f>
        <v>60653.065971263335</v>
      </c>
      <c r="Z32" s="16"/>
      <c r="AA32" s="38">
        <f>Z31*d</f>
        <v>60653.065971263335</v>
      </c>
      <c r="AB32" s="16"/>
      <c r="AC32" s="40">
        <f>AB31*d</f>
        <v>60653.065971263335</v>
      </c>
    </row>
    <row r="33" spans="3:29" x14ac:dyDescent="0.2">
      <c r="C33" s="46"/>
      <c r="D33" s="11"/>
      <c r="E33" s="16"/>
      <c r="F33" s="16"/>
      <c r="G33" s="16"/>
      <c r="H33" s="16"/>
      <c r="I33" s="16"/>
      <c r="J33" s="38">
        <f>I32*d</f>
        <v>54881.163609402633</v>
      </c>
      <c r="K33" s="16"/>
      <c r="L33" s="38">
        <f>K32*d</f>
        <v>54881.163609402633</v>
      </c>
      <c r="M33" s="16"/>
      <c r="N33" s="38">
        <f>M32*d</f>
        <v>54881.163609402633</v>
      </c>
      <c r="O33" s="16"/>
      <c r="P33" s="38">
        <f>O32*d</f>
        <v>54881.163609402633</v>
      </c>
      <c r="Q33" s="16"/>
      <c r="R33" s="38">
        <f>Q32*d</f>
        <v>54881.163609402633</v>
      </c>
      <c r="S33" s="16"/>
      <c r="T33" s="38">
        <f>S32*d</f>
        <v>54881.163609402633</v>
      </c>
      <c r="U33" s="16"/>
      <c r="V33" s="38">
        <f>U32*d</f>
        <v>54881.163609402633</v>
      </c>
      <c r="W33" s="16"/>
      <c r="X33" s="38">
        <f>W32*d</f>
        <v>54881.163609402633</v>
      </c>
      <c r="Y33" s="16"/>
      <c r="Z33" s="38">
        <f>Y32*d</f>
        <v>54881.163609402633</v>
      </c>
      <c r="AA33" s="16"/>
      <c r="AB33" s="38">
        <f>AA32*d</f>
        <v>54881.163609402633</v>
      </c>
      <c r="AC33" s="18"/>
    </row>
    <row r="34" spans="3:29" x14ac:dyDescent="0.2">
      <c r="C34" s="46"/>
      <c r="D34" s="11"/>
      <c r="E34" s="16"/>
      <c r="F34" s="16"/>
      <c r="G34" s="16"/>
      <c r="H34" s="16"/>
      <c r="I34" s="16"/>
      <c r="J34" s="16"/>
      <c r="K34" s="38">
        <f>J33*d</f>
        <v>49658.530379140939</v>
      </c>
      <c r="L34" s="16"/>
      <c r="M34" s="38">
        <f>L33*d</f>
        <v>49658.530379140939</v>
      </c>
      <c r="N34" s="16"/>
      <c r="O34" s="38">
        <f>N33*d</f>
        <v>49658.530379140939</v>
      </c>
      <c r="P34" s="16"/>
      <c r="Q34" s="38">
        <f>P33*d</f>
        <v>49658.530379140939</v>
      </c>
      <c r="R34" s="16"/>
      <c r="S34" s="38">
        <f>R33*d</f>
        <v>49658.530379140939</v>
      </c>
      <c r="T34" s="16"/>
      <c r="U34" s="38">
        <f>T33*d</f>
        <v>49658.530379140939</v>
      </c>
      <c r="V34" s="16"/>
      <c r="W34" s="38">
        <f>V33*d</f>
        <v>49658.530379140939</v>
      </c>
      <c r="X34" s="16"/>
      <c r="Y34" s="38">
        <f>X33*d</f>
        <v>49658.530379140939</v>
      </c>
      <c r="Z34" s="16"/>
      <c r="AA34" s="38">
        <f>Z33*d</f>
        <v>49658.530379140939</v>
      </c>
      <c r="AB34" s="16"/>
      <c r="AC34" s="40">
        <f>AB33*d</f>
        <v>49658.530379140939</v>
      </c>
    </row>
    <row r="35" spans="3:29" x14ac:dyDescent="0.2">
      <c r="C35" s="46"/>
      <c r="D35" s="11"/>
      <c r="E35" s="16"/>
      <c r="F35" s="16"/>
      <c r="G35" s="16"/>
      <c r="H35" s="16"/>
      <c r="I35" s="16"/>
      <c r="J35" s="16"/>
      <c r="K35" s="16"/>
      <c r="L35" s="38">
        <f>K34*d</f>
        <v>44932.896411722148</v>
      </c>
      <c r="M35" s="16"/>
      <c r="N35" s="38">
        <f>M34*d</f>
        <v>44932.896411722148</v>
      </c>
      <c r="O35" s="16"/>
      <c r="P35" s="38">
        <f>O34*d</f>
        <v>44932.896411722148</v>
      </c>
      <c r="Q35" s="16"/>
      <c r="R35" s="38">
        <f>Q34*d</f>
        <v>44932.896411722148</v>
      </c>
      <c r="S35" s="16"/>
      <c r="T35" s="38">
        <f>S34*d</f>
        <v>44932.896411722148</v>
      </c>
      <c r="U35" s="16"/>
      <c r="V35" s="38">
        <f>U34*d</f>
        <v>44932.896411722148</v>
      </c>
      <c r="W35" s="16"/>
      <c r="X35" s="38">
        <f>W34*d</f>
        <v>44932.896411722148</v>
      </c>
      <c r="Y35" s="16"/>
      <c r="Z35" s="38">
        <f>Y34*d</f>
        <v>44932.896411722148</v>
      </c>
      <c r="AA35" s="16"/>
      <c r="AB35" s="38">
        <f>AA34*d</f>
        <v>44932.896411722148</v>
      </c>
      <c r="AC35" s="18"/>
    </row>
    <row r="36" spans="3:29" x14ac:dyDescent="0.2">
      <c r="C36" s="46"/>
      <c r="D36" s="11"/>
      <c r="E36" s="16"/>
      <c r="F36" s="16"/>
      <c r="G36" s="16"/>
      <c r="H36" s="16"/>
      <c r="I36" s="16"/>
      <c r="J36" s="16"/>
      <c r="K36" s="16"/>
      <c r="L36" s="16"/>
      <c r="M36" s="38">
        <f>L35*d</f>
        <v>40656.965974059902</v>
      </c>
      <c r="N36" s="16"/>
      <c r="O36" s="38">
        <f>N35*d</f>
        <v>40656.965974059902</v>
      </c>
      <c r="P36" s="16"/>
      <c r="Q36" s="38">
        <f>P35*d</f>
        <v>40656.965974059902</v>
      </c>
      <c r="R36" s="16"/>
      <c r="S36" s="38">
        <f>R35*d</f>
        <v>40656.965974059902</v>
      </c>
      <c r="T36" s="16"/>
      <c r="U36" s="38">
        <f>T35*d</f>
        <v>40656.965974059902</v>
      </c>
      <c r="V36" s="16"/>
      <c r="W36" s="38">
        <f>V35*d</f>
        <v>40656.965974059902</v>
      </c>
      <c r="X36" s="16"/>
      <c r="Y36" s="38">
        <f>X35*d</f>
        <v>40656.965974059902</v>
      </c>
      <c r="Z36" s="16"/>
      <c r="AA36" s="38">
        <f>Z35*d</f>
        <v>40656.965974059902</v>
      </c>
      <c r="AB36" s="16"/>
      <c r="AC36" s="40">
        <f>AB35*d</f>
        <v>40656.965974059902</v>
      </c>
    </row>
    <row r="37" spans="3:29" x14ac:dyDescent="0.2">
      <c r="C37" s="46"/>
      <c r="D37" s="11"/>
      <c r="E37" s="16"/>
      <c r="F37" s="16"/>
      <c r="G37" s="16"/>
      <c r="H37" s="16"/>
      <c r="I37" s="16"/>
      <c r="J37" s="16"/>
      <c r="K37" s="16"/>
      <c r="L37" s="16"/>
      <c r="M37" s="16"/>
      <c r="N37" s="38">
        <f>M36*d</f>
        <v>36787.944117144223</v>
      </c>
      <c r="O37" s="16"/>
      <c r="P37" s="38">
        <f>O36*d</f>
        <v>36787.944117144223</v>
      </c>
      <c r="Q37" s="16"/>
      <c r="R37" s="38">
        <f>Q36*d</f>
        <v>36787.944117144223</v>
      </c>
      <c r="S37" s="16"/>
      <c r="T37" s="38">
        <f>S36*d</f>
        <v>36787.944117144223</v>
      </c>
      <c r="U37" s="16"/>
      <c r="V37" s="38">
        <f>U36*d</f>
        <v>36787.944117144223</v>
      </c>
      <c r="W37" s="16"/>
      <c r="X37" s="38">
        <f>W36*d</f>
        <v>36787.944117144223</v>
      </c>
      <c r="Y37" s="16"/>
      <c r="Z37" s="38">
        <f>Y36*d</f>
        <v>36787.944117144223</v>
      </c>
      <c r="AA37" s="16"/>
      <c r="AB37" s="38">
        <f>AA36*d</f>
        <v>36787.944117144223</v>
      </c>
      <c r="AC37" s="18"/>
    </row>
    <row r="38" spans="3:29" x14ac:dyDescent="0.2">
      <c r="C38" s="46"/>
      <c r="D38" s="11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8">
        <f>N37*d</f>
        <v>33287.108369807946</v>
      </c>
      <c r="P38" s="16"/>
      <c r="Q38" s="38">
        <f>P37*d</f>
        <v>33287.108369807946</v>
      </c>
      <c r="R38" s="16"/>
      <c r="S38" s="38">
        <f>R37*d</f>
        <v>33287.108369807946</v>
      </c>
      <c r="T38" s="16"/>
      <c r="U38" s="38">
        <f>T37*d</f>
        <v>33287.108369807946</v>
      </c>
      <c r="V38" s="16"/>
      <c r="W38" s="38">
        <f>V37*d</f>
        <v>33287.108369807946</v>
      </c>
      <c r="X38" s="16"/>
      <c r="Y38" s="38">
        <f>X37*d</f>
        <v>33287.108369807946</v>
      </c>
      <c r="Z38" s="16"/>
      <c r="AA38" s="38">
        <f>Z37*d</f>
        <v>33287.108369807946</v>
      </c>
      <c r="AB38" s="16"/>
      <c r="AC38" s="40">
        <f>AB37*d</f>
        <v>33287.108369807946</v>
      </c>
    </row>
    <row r="39" spans="3:29" x14ac:dyDescent="0.2">
      <c r="C39" s="46"/>
      <c r="D39" s="11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38">
        <f>O38*d</f>
        <v>30119.421191220197</v>
      </c>
      <c r="Q39" s="16"/>
      <c r="R39" s="38">
        <f>Q38*d</f>
        <v>30119.421191220197</v>
      </c>
      <c r="S39" s="16"/>
      <c r="T39" s="38">
        <f>S38*d</f>
        <v>30119.421191220197</v>
      </c>
      <c r="U39" s="16"/>
      <c r="V39" s="38">
        <f>U38*d</f>
        <v>30119.421191220197</v>
      </c>
      <c r="W39" s="16"/>
      <c r="X39" s="38">
        <f>W38*d</f>
        <v>30119.421191220197</v>
      </c>
      <c r="Y39" s="16"/>
      <c r="Z39" s="38">
        <f>Y38*d</f>
        <v>30119.421191220197</v>
      </c>
      <c r="AA39" s="16"/>
      <c r="AB39" s="38">
        <f>AA38*d</f>
        <v>30119.421191220197</v>
      </c>
      <c r="AC39" s="18"/>
    </row>
    <row r="40" spans="3:29" x14ac:dyDescent="0.2">
      <c r="C40" s="46"/>
      <c r="D40" s="11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38">
        <f>P39*d</f>
        <v>27253.179303401248</v>
      </c>
      <c r="R40" s="16"/>
      <c r="S40" s="38">
        <f>R39*d</f>
        <v>27253.179303401248</v>
      </c>
      <c r="T40" s="16"/>
      <c r="U40" s="38">
        <f>T39*d</f>
        <v>27253.179303401248</v>
      </c>
      <c r="V40" s="16"/>
      <c r="W40" s="38">
        <f>V39*d</f>
        <v>27253.179303401248</v>
      </c>
      <c r="X40" s="16"/>
      <c r="Y40" s="38">
        <f>X39*d</f>
        <v>27253.179303401248</v>
      </c>
      <c r="Z40" s="16"/>
      <c r="AA40" s="38">
        <f>Z39*d</f>
        <v>27253.179303401248</v>
      </c>
      <c r="AB40" s="16"/>
      <c r="AC40" s="40">
        <f>AB39*d</f>
        <v>27253.179303401248</v>
      </c>
    </row>
    <row r="41" spans="3:29" x14ac:dyDescent="0.2">
      <c r="C41" s="46"/>
      <c r="D41" s="11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38">
        <f>Q40*d</f>
        <v>24659.696394160634</v>
      </c>
      <c r="S41" s="16"/>
      <c r="T41" s="38">
        <f>S40*d</f>
        <v>24659.696394160634</v>
      </c>
      <c r="U41" s="16"/>
      <c r="V41" s="38">
        <f>U40*d</f>
        <v>24659.696394160634</v>
      </c>
      <c r="W41" s="16"/>
      <c r="X41" s="38">
        <f>W40*d</f>
        <v>24659.696394160634</v>
      </c>
      <c r="Y41" s="16"/>
      <c r="Z41" s="38">
        <f>Y40*d</f>
        <v>24659.696394160634</v>
      </c>
      <c r="AA41" s="16"/>
      <c r="AB41" s="38">
        <f>AA40*d</f>
        <v>24659.696394160634</v>
      </c>
      <c r="AC41" s="18"/>
    </row>
    <row r="42" spans="3:29" x14ac:dyDescent="0.2">
      <c r="C42" s="46"/>
      <c r="D42" s="11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38">
        <f>R41*d</f>
        <v>22313.016014842968</v>
      </c>
      <c r="T42" s="16"/>
      <c r="U42" s="38">
        <f>T41*d</f>
        <v>22313.016014842968</v>
      </c>
      <c r="V42" s="16"/>
      <c r="W42" s="38">
        <f>V41*d</f>
        <v>22313.016014842968</v>
      </c>
      <c r="X42" s="16"/>
      <c r="Y42" s="38">
        <f>X41*d</f>
        <v>22313.016014842968</v>
      </c>
      <c r="Z42" s="16"/>
      <c r="AA42" s="38">
        <f>Z41*d</f>
        <v>22313.016014842968</v>
      </c>
      <c r="AB42" s="16"/>
      <c r="AC42" s="40">
        <f>AB41*d</f>
        <v>22313.016014842968</v>
      </c>
    </row>
    <row r="43" spans="3:29" x14ac:dyDescent="0.2">
      <c r="C43" s="46"/>
      <c r="D43" s="11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38">
        <f>S42*d</f>
        <v>20189.651799465526</v>
      </c>
      <c r="U43" s="16"/>
      <c r="V43" s="38">
        <f>U42*d</f>
        <v>20189.651799465526</v>
      </c>
      <c r="W43" s="16"/>
      <c r="X43" s="38">
        <f>W42*d</f>
        <v>20189.651799465526</v>
      </c>
      <c r="Y43" s="16"/>
      <c r="Z43" s="38">
        <f>Y42*d</f>
        <v>20189.651799465526</v>
      </c>
      <c r="AA43" s="16"/>
      <c r="AB43" s="38">
        <f>AA42*d</f>
        <v>20189.651799465526</v>
      </c>
      <c r="AC43" s="18"/>
    </row>
    <row r="44" spans="3:29" x14ac:dyDescent="0.2">
      <c r="C44" s="46"/>
      <c r="D44" s="11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38">
        <f>T43*d</f>
        <v>18268.35240527345</v>
      </c>
      <c r="V44" s="16"/>
      <c r="W44" s="38">
        <f>V43*d</f>
        <v>18268.35240527345</v>
      </c>
      <c r="X44" s="16"/>
      <c r="Y44" s="38">
        <f>X43*d</f>
        <v>18268.35240527345</v>
      </c>
      <c r="Z44" s="16"/>
      <c r="AA44" s="38">
        <f>Z43*d</f>
        <v>18268.35240527345</v>
      </c>
      <c r="AB44" s="16"/>
      <c r="AC44" s="40">
        <f>AB43*d</f>
        <v>18268.35240527345</v>
      </c>
    </row>
    <row r="45" spans="3:29" x14ac:dyDescent="0.2">
      <c r="C45" s="46"/>
      <c r="D45" s="11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38">
        <f>U44*d</f>
        <v>16529.888822158639</v>
      </c>
      <c r="W45" s="16"/>
      <c r="X45" s="38">
        <f>W44*d</f>
        <v>16529.888822158639</v>
      </c>
      <c r="Y45" s="16"/>
      <c r="Z45" s="38">
        <f>Y44*d</f>
        <v>16529.888822158639</v>
      </c>
      <c r="AA45" s="16"/>
      <c r="AB45" s="38">
        <f>AA44*d</f>
        <v>16529.888822158639</v>
      </c>
      <c r="AC45" s="18"/>
    </row>
    <row r="46" spans="3:29" x14ac:dyDescent="0.2">
      <c r="C46" s="46"/>
      <c r="D46" s="11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8">
        <f>V45*d</f>
        <v>14956.86192226349</v>
      </c>
      <c r="X46" s="16"/>
      <c r="Y46" s="38">
        <f>X45*d</f>
        <v>14956.86192226349</v>
      </c>
      <c r="Z46" s="16"/>
      <c r="AA46" s="38">
        <f>Z45*d</f>
        <v>14956.86192226349</v>
      </c>
      <c r="AB46" s="16"/>
      <c r="AC46" s="40">
        <f>AB45*d</f>
        <v>14956.86192226349</v>
      </c>
    </row>
    <row r="47" spans="3:29" x14ac:dyDescent="0.2">
      <c r="C47" s="46"/>
      <c r="D47" s="11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38">
        <f>W46*d</f>
        <v>13533.528323661254</v>
      </c>
      <c r="Y47" s="16"/>
      <c r="Z47" s="38">
        <f>Y46*d</f>
        <v>13533.528323661254</v>
      </c>
      <c r="AA47" s="16"/>
      <c r="AB47" s="38">
        <f>AA46*d</f>
        <v>13533.528323661254</v>
      </c>
      <c r="AC47" s="18"/>
    </row>
    <row r="48" spans="3:29" x14ac:dyDescent="0.2">
      <c r="C48" s="46"/>
      <c r="D48" s="11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38">
        <f>X47*d</f>
        <v>12245.642825298177</v>
      </c>
      <c r="Z48" s="16"/>
      <c r="AA48" s="38">
        <f>Z47*d</f>
        <v>12245.642825298177</v>
      </c>
      <c r="AB48" s="16"/>
      <c r="AC48" s="40">
        <f>AB47*d</f>
        <v>12245.642825298177</v>
      </c>
    </row>
    <row r="49" spans="1:29" x14ac:dyDescent="0.2">
      <c r="C49" s="46"/>
      <c r="D49" s="11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38">
        <f>Y48*d</f>
        <v>11080.315836233374</v>
      </c>
      <c r="AA49" s="16"/>
      <c r="AB49" s="38">
        <f>AA48*d</f>
        <v>11080.315836233374</v>
      </c>
      <c r="AC49" s="18"/>
    </row>
    <row r="50" spans="1:29" x14ac:dyDescent="0.2">
      <c r="C50" s="46"/>
      <c r="D50" s="11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38">
        <f>Z49*d</f>
        <v>10025.884372280359</v>
      </c>
      <c r="AB50" s="16"/>
      <c r="AC50" s="40">
        <f>AB49*d</f>
        <v>10025.884372280359</v>
      </c>
    </row>
    <row r="51" spans="1:29" x14ac:dyDescent="0.2">
      <c r="A51" s="16"/>
      <c r="B51" s="16"/>
      <c r="C51" s="4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38">
        <f>AA50*d</f>
        <v>9071.795328941238</v>
      </c>
      <c r="AC51" s="18"/>
    </row>
    <row r="52" spans="1:29" x14ac:dyDescent="0.2">
      <c r="A52" s="16"/>
      <c r="B52" s="16"/>
      <c r="C52" s="4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41">
        <f>AB51*d</f>
        <v>8208.4998623898682</v>
      </c>
    </row>
    <row r="53" spans="1:29" s="5" customFormat="1" x14ac:dyDescent="0.2">
      <c r="A53" s="16"/>
      <c r="B53" s="16"/>
      <c r="C53" s="49"/>
      <c r="D53" s="17"/>
      <c r="E53" s="17"/>
      <c r="F53" s="17"/>
      <c r="G53" s="17"/>
      <c r="H53" s="17"/>
      <c r="I53" s="17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17"/>
      <c r="X53" s="17"/>
      <c r="Y53" s="17"/>
      <c r="Z53" s="17"/>
      <c r="AA53" s="17"/>
      <c r="AB53" s="17"/>
      <c r="AC53" s="52">
        <f>IF(AC2*tariff*365&gt;AC$107,AC2*tariff*365-(1-$E$3)*(AC2*tariff*365-AC$107),IF(AC2*tariff*365&lt;AC$108,AC2*tariff*365+(1-$E$3)*(AC$108-AC2*tariff*365),AC2*tariff*365))</f>
        <v>1256482487.0399063</v>
      </c>
    </row>
    <row r="54" spans="1:29" s="5" customFormat="1" x14ac:dyDescent="0.2">
      <c r="A54" s="16"/>
      <c r="B54" s="16"/>
      <c r="C54" s="47"/>
      <c r="D54" s="16"/>
      <c r="E54" s="16"/>
      <c r="F54" s="16"/>
      <c r="G54" s="16"/>
      <c r="H54" s="16"/>
      <c r="I54" s="16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6"/>
      <c r="X54" s="16"/>
      <c r="Y54" s="16"/>
      <c r="Z54" s="16"/>
      <c r="AA54" s="16"/>
      <c r="AB54" s="52">
        <f>IF(AB3*tariff*365&gt;AB$107,AB3*tariff*365-(1-$E$3)*(AB3*tariff*365-AB$107),IF(AB3*tariff*365&lt;AB$108,AB3*tariff*365+(1-$E$3)*(AB$108-AB3*tariff*365),AB3*tariff*365))</f>
        <v>1164628681.8364382</v>
      </c>
      <c r="AC54" s="18"/>
    </row>
    <row r="55" spans="1:29" s="5" customFormat="1" x14ac:dyDescent="0.2">
      <c r="A55" s="16"/>
      <c r="B55" s="16"/>
      <c r="C55" s="47"/>
      <c r="D55" s="16"/>
      <c r="E55" s="16"/>
      <c r="F55" s="16"/>
      <c r="G55" s="16"/>
      <c r="H55" s="16"/>
      <c r="I55" s="16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6"/>
      <c r="X55" s="16"/>
      <c r="Y55" s="16"/>
      <c r="Z55" s="16"/>
      <c r="AA55" s="52">
        <f>IF(AA4*tariff*365&gt;AA$107,AA4*tariff*365-(1-$E$3)*(AA4*tariff*365-AA$107),IF(AA4*tariff*365&lt;AA$108,AA4*tariff*365+(1-$E$3)*(AA$108-AA4*tariff*365),AA4*tariff*365))</f>
        <v>1080686024.3555536</v>
      </c>
      <c r="AB55" s="18"/>
      <c r="AC55" s="52">
        <f>IF(AC4*tariff*365&gt;AC$107,AC4*tariff*365-(1-$E$3)*(AC4*tariff*365-AC$107),IF(AC4*tariff*365&lt;AC$108,AC4*tariff*365+(1-$E$3)*(AC$108-AC4*tariff*365),AC4*tariff*365))</f>
        <v>1105754185.2054691</v>
      </c>
    </row>
    <row r="56" spans="1:29" s="5" customFormat="1" x14ac:dyDescent="0.2">
      <c r="A56" s="16"/>
      <c r="B56" s="16"/>
      <c r="C56" s="47"/>
      <c r="D56" s="16"/>
      <c r="E56" s="16"/>
      <c r="F56" s="16"/>
      <c r="G56" s="16"/>
      <c r="H56" s="16"/>
      <c r="I56" s="16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6"/>
      <c r="X56" s="16"/>
      <c r="Y56" s="16"/>
      <c r="Z56" s="52">
        <f>IF(Z5*tariff*365&gt;Z$107,Z5*tariff*365-(1-$E$3)*(Z5*tariff*365-Z$107),IF(Z5*tariff*365&lt;Z$108,Z5*tariff*365+(1-$E$3)*(Z$108-Z5*tariff*365),Z5*tariff*365))</f>
        <v>1003926518.6165142</v>
      </c>
      <c r="AA56" s="18"/>
      <c r="AB56" s="52">
        <f>IF(AB5*tariff*365&gt;AB$107,AB5*tariff*365-(1-$E$3)*(AB5*tariff*365-AB$107),IF(AB5*tariff*365&lt;AB$108,AB5*tariff*365+(1-$E$3)*(AB$108-AB5*tariff*365),AB5*tariff*365))</f>
        <v>1028244074.3796211</v>
      </c>
      <c r="AC56" s="18"/>
    </row>
    <row r="57" spans="1:29" s="5" customFormat="1" x14ac:dyDescent="0.2">
      <c r="A57" s="16"/>
      <c r="B57" s="16"/>
      <c r="C57" s="47"/>
      <c r="D57" s="16"/>
      <c r="E57" s="16"/>
      <c r="F57" s="16"/>
      <c r="G57" s="16"/>
      <c r="H57" s="16"/>
      <c r="I57" s="16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6"/>
      <c r="X57" s="16"/>
      <c r="Y57" s="52">
        <f>IF(Y6*tariff*365&gt;Y$107,Y6*tariff*365-(1-$E$3)*(Y6*tariff*365-Y$107),IF(Y6*tariff*365&lt;Y$108,Y6*tariff*365+(1-$E$3)*(Y$108-Y6*tariff*365),Y6*tariff*365))</f>
        <v>933690702.56504929</v>
      </c>
      <c r="Z57" s="18"/>
      <c r="AA57" s="52">
        <f>IF(AA6*tariff*365&gt;AA$107,AA6*tariff*365-(1-$E$3)*(AA6*tariff*365-AA$107),IF(AA6*tariff*365&lt;AA$108,AA6*tariff*365+(1-$E$3)*(AA$108-AA6*tariff*365),AA6*tariff*365))</f>
        <v>957280128.2844795</v>
      </c>
      <c r="AB57" s="18"/>
      <c r="AC57" s="52">
        <f>IF(AC6*tariff*365&gt;AC$107,AC6*tariff*365-(1-$E$3)*(AC6*tariff*365-AC$107),IF(AC6*tariff*365&lt;AC$108,AC6*tariff*365+(1-$E$3)*(AC$108-AC6*tariff*365),AC6*tariff*365))</f>
        <v>982348289.13439488</v>
      </c>
    </row>
    <row r="58" spans="1:29" s="5" customFormat="1" x14ac:dyDescent="0.2">
      <c r="A58" s="16"/>
      <c r="B58" s="16"/>
      <c r="C58" s="47"/>
      <c r="D58" s="16"/>
      <c r="E58" s="16"/>
      <c r="F58" s="16"/>
      <c r="G58" s="16"/>
      <c r="H58" s="16"/>
      <c r="I58" s="16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6"/>
      <c r="X58" s="52">
        <f>IF(X7*tariff*365&gt;X$107,X7*tariff*365-(1-$E$3)*(X7*tariff*365-X$107),IF(X7*tariff*365&lt;X$108,X7*tariff*365+(1-$E$3)*(X$108-X7*tariff*365),X7*tariff*365))</f>
        <v>869381148.48674965</v>
      </c>
      <c r="Y58" s="18"/>
      <c r="Z58" s="52">
        <f>IF(Z7*tariff*365&gt;Z$107,Z7*tariff*365-(1-$E$3)*(Z7*tariff*365-Z$107),IF(Z7*tariff*365&lt;Z$108,Z7*tariff*365+(1-$E$3)*(Z$108-Z7*tariff*365),Z7*tariff*365))</f>
        <v>892264246.24514973</v>
      </c>
      <c r="AA58" s="18"/>
      <c r="AB58" s="52">
        <f>IF(AB7*tariff*365&gt;AB$107,AB7*tariff*365-(1-$E$3)*(AB7*tariff*365-AB$107),IF(AB7*tariff*365&lt;AB$108,AB7*tariff*365+(1-$E$3)*(AB$108-AB7*tariff*365),AB7*tariff*365))</f>
        <v>916581802.00825655</v>
      </c>
      <c r="AC58" s="16"/>
    </row>
    <row r="59" spans="1:29" s="5" customFormat="1" x14ac:dyDescent="0.2">
      <c r="A59" s="16"/>
      <c r="B59" s="16"/>
      <c r="C59" s="47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52">
        <f>IF(W8*tariff*365&gt;W$107,W8*tariff*365-(1-$E$3)*(W8*tariff*365-W$107),IF(W8*tariff*365&lt;W$108,W8*tariff*365+(1-$E$3)*(W$108-W8*tariff*365),W8*tariff*365))</f>
        <v>810456581.2708205</v>
      </c>
      <c r="X59" s="18"/>
      <c r="Y59" s="52">
        <f>IF(Y8*tariff*365&gt;Y$107,Y8*tariff*365-(1-$E$3)*(Y8*tariff*365-Y$107),IF(Y8*tariff*365&lt;Y$108,Y8*tariff*365+(1-$E$3)*(Y$108-Y8*tariff*365),Y8*tariff*365))</f>
        <v>832654500.34051561</v>
      </c>
      <c r="Z59" s="18"/>
      <c r="AA59" s="52">
        <f>IF(AA8*tariff*365&gt;AA$107,AA8*tariff*365-(1-$E$3)*(AA8*tariff*365-AA$107),IF(AA8*tariff*365&lt;AA$108,AA8*tariff*365+(1-$E$3)*(AA$108-AA8*tariff*365),AA8*tariff*365))</f>
        <v>856243926.05994582</v>
      </c>
      <c r="AB59" s="16"/>
      <c r="AC59" s="52">
        <f>IF(AC8*tariff*365&gt;AC$107,AC8*tariff*365-(1-$E$3)*(AC8*tariff*365-AC$107),IF(AC8*tariff*365&lt;AC$108,AC8*tariff*365+(1-$E$3)*(AC$108-AC8*tariff*365),AC8*tariff*365))</f>
        <v>881312086.90986109</v>
      </c>
    </row>
    <row r="60" spans="1:29" s="5" customFormat="1" x14ac:dyDescent="0.2">
      <c r="A60" s="16"/>
      <c r="B60" s="16"/>
      <c r="C60" s="47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52">
        <f>IF(V9*tariff*365&gt;V$107,V9*tariff*365-(1-$E$3)*(V9*tariff*365-V$107),IF(V9*tariff*365&lt;V$108,V9*tariff*365+(1-$E$3)*(V$108-V9*tariff*365),V9*tariff*365))</f>
        <v>756426555.74793279</v>
      </c>
      <c r="W60" s="18"/>
      <c r="X60" s="52">
        <f>IF(X9*tariff*365&gt;X$107,X9*tariff*365-(1-$E$3)*(X9*tariff*365-X$107),IF(X9*tariff*365&lt;X$108,X9*tariff*365+(1-$E$3)*(X$108-X9*tariff*365),X9*tariff*365))</f>
        <v>777959812.13774347</v>
      </c>
      <c r="Y60" s="18"/>
      <c r="Z60" s="52">
        <f>IF(Z9*tariff*365&gt;Z$107,Z9*tariff*365-(1-$E$3)*(Z9*tariff*365-Z$107),IF(Z9*tariff*365&lt;Z$108,Z9*tariff*365+(1-$E$3)*(Z$108-Z9*tariff*365),Z9*tariff*365))</f>
        <v>800842909.89614356</v>
      </c>
      <c r="AA60" s="16"/>
      <c r="AB60" s="52">
        <f>IF(AB9*tariff*365&gt;AB$107,AB9*tariff*365-(1-$E$3)*(AB9*tariff*365-AB$107),IF(AB9*tariff*365&lt;AB$108,AB9*tariff*365+(1-$E$3)*(AB$108-AB9*tariff*365),AB9*tariff*365))</f>
        <v>825160465.65925038</v>
      </c>
      <c r="AC60" s="18"/>
    </row>
    <row r="61" spans="1:29" s="5" customFormat="1" x14ac:dyDescent="0.2">
      <c r="A61" s="16"/>
      <c r="B61" s="16"/>
      <c r="C61" s="47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52">
        <f>IF(U10*tariff*365&gt;U$107,U10*tariff*365-(1-$E$3)*(U10*tariff*365-U$107),IF(U10*tariff*365&lt;U$108,U10*tariff*365+(1-$E$3)*(U$108-U10*tariff*365),U10*tariff*365))</f>
        <v>706846639.91861153</v>
      </c>
      <c r="V61" s="18"/>
      <c r="W61" s="52">
        <f>IF(W10*tariff*365&gt;W$107,W10*tariff*365-(1-$E$3)*(W10*tariff*365-W$107),IF(W10*tariff*365&lt;W$108,W10*tariff*365+(1-$E$3)*(W$108-W10*tariff*365),W10*tariff*365))</f>
        <v>727735135.3353889</v>
      </c>
      <c r="X61" s="18"/>
      <c r="Y61" s="52">
        <f>IF(Y10*tariff*365&gt;Y$107,Y10*tariff*365-(1-$E$3)*(Y10*tariff*365-Y$107),IF(Y10*tariff*365&lt;Y$108,Y10*tariff*365+(1-$E$3)*(Y$108-Y10*tariff*365),Y10*tariff*365))</f>
        <v>749933054.40508389</v>
      </c>
      <c r="Z61" s="16"/>
      <c r="AA61" s="52">
        <f>IF(AA10*tariff*365&gt;AA$107,AA10*tariff*365-(1-$E$3)*(AA10*tariff*365-AA$107),IF(AA10*tariff*365&lt;AA$108,AA10*tariff*365+(1-$E$3)*(AA$108-AA10*tariff*365),AA10*tariff*365))</f>
        <v>773522480.1245141</v>
      </c>
      <c r="AB61" s="18"/>
      <c r="AC61" s="52">
        <f>IF(AC10*tariff*365&gt;AC$107,AC10*tariff*365-(1-$E$3)*(AC10*tariff*365-AC$107),IF(AC10*tariff*365&lt;AC$108,AC10*tariff*365+(1-$E$3)*(AC$108-AC10*tariff*365),AC10*tariff*365))</f>
        <v>798590640.97442949</v>
      </c>
    </row>
    <row r="62" spans="1:29" s="5" customFormat="1" x14ac:dyDescent="0.2">
      <c r="A62" s="16"/>
      <c r="B62" s="16"/>
      <c r="C62" s="47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52">
        <f>IF(T11*tariff*365&gt;T$107,T11*tariff*365-(1-$E$3)*(T11*tariff*365-T$107),IF(T11*tariff*365&lt;T$108,T11*tariff*365+(1-$E$3)*(T$108-T11*tariff*365),T11*tariff*365))</f>
        <v>661314055.9491117</v>
      </c>
      <c r="U62" s="18"/>
      <c r="V62" s="52">
        <f>IF(V11*tariff*365&gt;V$107,V11*tariff*365-(1-$E$3)*(V11*tariff*365-V$107),IF(V11*tariff*365&lt;V$108,V11*tariff*365+(1-$E$3)*(V$108-V11*tariff*365),V11*tariff*365))</f>
        <v>681577096.19151556</v>
      </c>
      <c r="W62" s="18"/>
      <c r="X62" s="52">
        <f>IF(X11*tariff*365&gt;X$107,X11*tariff*365-(1-$E$3)*(X11*tariff*365-X$107),IF(X11*tariff*365&lt;X$108,X11*tariff*365+(1-$E$3)*(X$108-X11*tariff*365),X11*tariff*365))</f>
        <v>703110352.58132625</v>
      </c>
      <c r="Y62" s="16"/>
      <c r="Z62" s="52">
        <f>IF(Z11*tariff*365&gt;Z$107,Z11*tariff*365-(1-$E$3)*(Z11*tariff*365-Z$107),IF(Z11*tariff*365&lt;Z$108,Z11*tariff*365+(1-$E$3)*(Z$108-Z11*tariff*365),Z11*tariff*365))</f>
        <v>725993450.33972633</v>
      </c>
      <c r="AA62" s="18"/>
      <c r="AB62" s="52">
        <f>IF(AB11*tariff*365&gt;AB$107,AB11*tariff*365-(1-$E$3)*(AB11*tariff*365-AB$107),IF(AB11*tariff*365&lt;AB$108,AB11*tariff*365+(1-$E$3)*(AB$108-AB11*tariff*365),AB11*tariff*365))</f>
        <v>750311006.10283303</v>
      </c>
      <c r="AC62" s="18"/>
    </row>
    <row r="63" spans="1:29" s="5" customFormat="1" x14ac:dyDescent="0.2">
      <c r="A63" s="16"/>
      <c r="B63" s="16"/>
      <c r="C63" s="47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52">
        <f>IF(S12*tariff*365&gt;S$107,S12*tariff*365-(1-$E$3)*(S12*tariff*365-S$107),IF(S12*tariff*365&lt;S$108,S12*tariff*365+(1-$E$3)*(S$108-S12*tariff*365),S12*tariff*365))</f>
        <v>619463735.39067674</v>
      </c>
      <c r="T63" s="18"/>
      <c r="U63" s="52">
        <f>IF(U12*tariff*365&gt;U$107,U12*tariff*365-(1-$E$3)*(U12*tariff*365-U$107),IF(U12*tariff*365&lt;U$108,U12*tariff*365+(1-$E$3)*(U$108-U12*tariff*365),U12*tariff*365))</f>
        <v>639120048.19219589</v>
      </c>
      <c r="V63" s="18"/>
      <c r="W63" s="52">
        <f>IF(W12*tariff*365&gt;W$107,W12*tariff*365-(1-$E$3)*(W12*tariff*365-W$107),IF(W12*tariff*365&lt;W$108,W12*tariff*365+(1-$E$3)*(W$108-W12*tariff*365),W12*tariff*365))</f>
        <v>660008543.60897326</v>
      </c>
      <c r="X63" s="16"/>
      <c r="Y63" s="52">
        <f>IF(Y12*tariff*365&gt;Y$107,Y12*tariff*365-(1-$E$3)*(Y12*tariff*365-Y$107),IF(Y12*tariff*365&lt;Y$108,Y12*tariff*365+(1-$E$3)*(Y$108-Y12*tariff*365),Y12*tariff*365))</f>
        <v>682206462.67866838</v>
      </c>
      <c r="Z63" s="18"/>
      <c r="AA63" s="52">
        <f>IF(AA12*tariff*365&gt;AA$107,AA12*tariff*365-(1-$E$3)*(AA12*tariff*365-AA$107),IF(AA12*tariff*365&lt;AA$108,AA12*tariff*365+(1-$E$3)*(AA$108-AA12*tariff*365),AA12*tariff*365))</f>
        <v>705795888.39809859</v>
      </c>
      <c r="AB63" s="18"/>
      <c r="AC63" s="52">
        <f>IF(AC12*tariff*365&gt;AC$107,AC12*tariff*365-(1-$E$3)*(AC12*tariff*365-AC$107),IF(AC12*tariff*365&lt;AC$108,AC12*tariff*365+(1-$E$3)*(AC$108-AC12*tariff*365),AC12*tariff*365))</f>
        <v>730864049.24801397</v>
      </c>
    </row>
    <row r="64" spans="1:29" s="5" customFormat="1" x14ac:dyDescent="0.2">
      <c r="A64" s="16"/>
      <c r="B64" s="16"/>
      <c r="C64" s="47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52">
        <f>IF(R13*tariff*365&gt;R$107,R13*tariff*365-(1-$E$3)*(R13*tariff*365-R$107),IF(R13*tariff*365&lt;R$108,R13*tariff*365+(1-$E$3)*(R$108-R13*tariff*365),R13*tariff*365))</f>
        <v>580964749.22129834</v>
      </c>
      <c r="S64" s="18"/>
      <c r="T64" s="52">
        <f>IF(T13*tariff*365&gt;T$107,T13*tariff*365-(1-$E$3)*(T13*tariff*365-T$107),IF(T13*tariff*365&lt;T$108,T13*tariff*365+(1-$E$3)*(T$108-T13*tariff*365),T13*tariff*365))</f>
        <v>600032501.55900633</v>
      </c>
      <c r="U64" s="18"/>
      <c r="V64" s="52">
        <f>IF(V13*tariff*365&gt;V$107,V13*tariff*365-(1-$E$3)*(V13*tariff*365-V$107),IF(V13*tariff*365&lt;V$108,V13*tariff*365+(1-$E$3)*(V$108-V13*tariff*365),V13*tariff*365))</f>
        <v>620295541.8014102</v>
      </c>
      <c r="W64" s="16"/>
      <c r="X64" s="52">
        <f>IF(X13*tariff*365&gt;X$107,X13*tariff*365-(1-$E$3)*(X13*tariff*365-X$107),IF(X13*tariff*365&lt;X$108,X13*tariff*365+(1-$E$3)*(X$108-X13*tariff*365),X13*tariff*365))</f>
        <v>641828798.19122076</v>
      </c>
      <c r="Y64" s="18"/>
      <c r="Z64" s="52">
        <f>IF(Z13*tariff*365&gt;Z$107,Z13*tariff*365-(1-$E$3)*(Z13*tariff*365-Z$107),IF(Z13*tariff*365&lt;Z$108,Z13*tariff*365+(1-$E$3)*(Z$108-Z13*tariff*365),Z13*tariff*365))</f>
        <v>664711895.94962096</v>
      </c>
      <c r="AA64" s="18"/>
      <c r="AB64" s="52">
        <f>IF(AB13*tariff*365&gt;AB$107,AB13*tariff*365-(1-$E$3)*(AB13*tariff*365-AB$107),IF(AB13*tariff*365&lt;AB$108,AB13*tariff*365+(1-$E$3)*(AB$108-AB13*tariff*365),AB13*tariff*365))</f>
        <v>689029451.71272767</v>
      </c>
      <c r="AC64" s="18"/>
    </row>
    <row r="65" spans="3:29" s="5" customFormat="1" x14ac:dyDescent="0.2">
      <c r="C65" s="46"/>
      <c r="D65" s="11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52">
        <f>IF(Q14*tariff*365&gt;Q$107,Q14*tariff*365-(1-$E$3)*(Q14*tariff*365-Q$107),IF(Q14*tariff*365&lt;Q$108,Q14*tariff*365+(1-$E$3)*(Q$108-Q14*tariff*365),Q14*tariff*365))</f>
        <v>545517077.05806231</v>
      </c>
      <c r="R65" s="18"/>
      <c r="S65" s="52">
        <f>IF(S14*tariff*365&gt;S$107,S14*tariff*365-(1-$E$3)*(S14*tariff*365-S$107),IF(S14*tariff*365&lt;S$108,S14*tariff*365+(1-$E$3)*(S$108-S14*tariff*365),S14*tariff*365))</f>
        <v>564013891.94310355</v>
      </c>
      <c r="T65" s="18"/>
      <c r="U65" s="52">
        <f>IF(U14*tariff*365&gt;U$107,U14*tariff*365-(1-$E$3)*(U14*tariff*365-U$107),IF(U14*tariff*365&lt;U$108,U14*tariff*365+(1-$E$3)*(U$108-U14*tariff*365),U14*tariff*365))</f>
        <v>583670204.74462271</v>
      </c>
      <c r="V65" s="16"/>
      <c r="W65" s="52">
        <f>IF(W14*tariff*365&gt;W$107,W14*tariff*365-(1-$E$3)*(W14*tariff*365-W$107),IF(W14*tariff*365&lt;W$108,W14*tariff*365+(1-$E$3)*(W$108-W14*tariff*365),W14*tariff*365))</f>
        <v>604558700.16140008</v>
      </c>
      <c r="X65" s="18"/>
      <c r="Y65" s="52">
        <f>IF(Y14*tariff*365&gt;Y$107,Y14*tariff*365-(1-$E$3)*(Y14*tariff*365-Y$107),IF(Y14*tariff*365&lt;Y$108,Y14*tariff*365+(1-$E$3)*(Y$108-Y14*tariff*365),Y14*tariff*365))</f>
        <v>626756619.23109519</v>
      </c>
      <c r="Z65" s="18"/>
      <c r="AA65" s="52">
        <f>IF(AA14*tariff*365&gt;AA$107,AA14*tariff*365-(1-$E$3)*(AA14*tariff*365-AA$107),IF(AA14*tariff*365&lt;AA$108,AA14*tariff*365+(1-$E$3)*(AA$108-AA14*tariff*365),AA14*tariff*365))</f>
        <v>650346044.9505254</v>
      </c>
      <c r="AB65" s="18"/>
      <c r="AC65" s="52">
        <f>IF(AC14*tariff*365&gt;AC$107,AC14*tariff*365-(1-$E$3)*(AC14*tariff*365-AC$107),IF(AC14*tariff*365&lt;AC$108,AC14*tariff*365+(1-$E$3)*(AC$108-AC14*tariff*365),AC14*tariff*365))</f>
        <v>675414205.80044079</v>
      </c>
    </row>
    <row r="66" spans="3:29" s="5" customFormat="1" x14ac:dyDescent="0.2">
      <c r="C66" s="46"/>
      <c r="D66" s="11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2">
        <f>IF(P15*tariff*365&gt;P$107,P15*tariff*365-(1-$E$3)*(P15*tariff*365-P$107),IF(P15*tariff*365&lt;P$108,P15*tariff*365+(1-$E$3)*(P$108-P15*tariff*365),P15*tariff*365))</f>
        <v>512848683.28037155</v>
      </c>
      <c r="Q66" s="18"/>
      <c r="R66" s="52">
        <f>IF(R15*tariff*365&gt;R$107,R15*tariff*365-(1-$E$3)*(R15*tariff*365-R$107),IF(R15*tariff*365&lt;R$108,R15*tariff*365+(1-$E$3)*(R$108-R15*tariff*365),R15*tariff*365))</f>
        <v>530791656.04569805</v>
      </c>
      <c r="S66" s="18"/>
      <c r="T66" s="52">
        <f>IF(T15*tariff*365&gt;T$107,T15*tariff*365-(1-$E$3)*(T15*tariff*365-T$107),IF(T15*tariff*365&lt;T$108,T15*tariff*365+(1-$E$3)*(T$108-T15*tariff*365),T15*tariff*365))</f>
        <v>549859408.38340592</v>
      </c>
      <c r="U66" s="16"/>
      <c r="V66" s="52">
        <f>IF(V15*tariff*365&gt;V$107,V15*tariff*365-(1-$E$3)*(V15*tariff*365-V$107),IF(V15*tariff*365&lt;V$108,V15*tariff*365+(1-$E$3)*(V$108-V15*tariff*365),V15*tariff*365))</f>
        <v>570122448.62580979</v>
      </c>
      <c r="W66" s="18"/>
      <c r="X66" s="52">
        <f>IF(X15*tariff*365&gt;X$107,X15*tariff*365-(1-$E$3)*(X15*tariff*365-X$107),IF(X15*tariff*365&lt;X$108,X15*tariff*365+(1-$E$3)*(X$108-X15*tariff*365),X15*tariff*365))</f>
        <v>591655705.01562047</v>
      </c>
      <c r="Y66" s="18"/>
      <c r="Z66" s="52">
        <f>IF(Z15*tariff*365&gt;Z$107,Z15*tariff*365-(1-$E$3)*(Z15*tariff*365-Z$107),IF(Z15*tariff*365&lt;Z$108,Z15*tariff*365+(1-$E$3)*(Z$108-Z15*tariff*365),Z15*tariff*365))</f>
        <v>614538802.77402055</v>
      </c>
      <c r="AA66" s="18"/>
      <c r="AB66" s="52">
        <f>IF(AB15*tariff*365&gt;AB$107,AB15*tariff*365-(1-$E$3)*(AB15*tariff*365-AB$107),IF(AB15*tariff*365&lt;AB$108,AB15*tariff*365+(1-$E$3)*(AB$108-AB15*tariff*365),AB15*tariff*365))</f>
        <v>638856358.53712738</v>
      </c>
      <c r="AC66" s="18"/>
    </row>
    <row r="67" spans="3:29" s="5" customFormat="1" x14ac:dyDescent="0.2">
      <c r="C67" s="46"/>
      <c r="D67" s="11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52">
        <f>IF(O16*tariff*365&gt;O$107,O16*tariff*365-(1-$E$3)*(O16*tariff*365-O$107),IF(O16*tariff*365&lt;O$108,O16*tariff*365+(1-$E$3)*(O$108-O16*tariff*365),O16*tariff*365))</f>
        <v>482712870.87376374</v>
      </c>
      <c r="P67" s="18"/>
      <c r="Q67" s="52">
        <f>IF(Q16*tariff*365&gt;Q$107,Q16*tariff*365-(1-$E$3)*(Q16*tariff*365-Q$107),IF(Q16*tariff*365&lt;Q$108,Q16*tariff*365+(1-$E$3)*(Q$108-Q16*tariff*365),Q16*tariff*365))</f>
        <v>500118584.97417444</v>
      </c>
      <c r="R67" s="18"/>
      <c r="S67" s="52">
        <f>IF(S16*tariff*365&gt;S$107,S16*tariff*365-(1-$E$3)*(S16*tariff*365-S$107),IF(S16*tariff*365&lt;S$108,S16*tariff*365+(1-$E$3)*(S$108-S16*tariff*365),S16*tariff*365))</f>
        <v>518615399.85921574</v>
      </c>
      <c r="T67" s="16"/>
      <c r="U67" s="52">
        <f>IF(U16*tariff*365&gt;U$107,U16*tariff*365-(1-$E$3)*(U16*tariff*365-U$107),IF(U16*tariff*365&lt;U$108,U16*tariff*365+(1-$E$3)*(U$108-U16*tariff*365),U16*tariff*365))</f>
        <v>538271712.66073489</v>
      </c>
      <c r="V67" s="18"/>
      <c r="W67" s="52">
        <f>IF(W16*tariff*365&gt;W$107,W16*tariff*365-(1-$E$3)*(W16*tariff*365-W$107),IF(W16*tariff*365&lt;W$108,W16*tariff*365+(1-$E$3)*(W$108-W16*tariff*365),W16*tariff*365))</f>
        <v>559160208.07751226</v>
      </c>
      <c r="X67" s="18"/>
      <c r="Y67" s="52">
        <f>IF(Y16*tariff*365&gt;Y$107,Y16*tariff*365-(1-$E$3)*(Y16*tariff*365-Y$107),IF(Y16*tariff*365&lt;Y$108,Y16*tariff*365+(1-$E$3)*(Y$108-Y16*tariff*365),Y16*tariff*365))</f>
        <v>581358127.14720738</v>
      </c>
      <c r="Z67" s="18"/>
      <c r="AA67" s="52">
        <f>IF(AA16*tariff*365&gt;AA$107,AA16*tariff*365-(1-$E$3)*(AA16*tariff*365-AA$107),IF(AA16*tariff*365&lt;AA$108,AA16*tariff*365+(1-$E$3)*(AA$108-AA16*tariff*365),AA16*tariff*365))</f>
        <v>603086329.30724692</v>
      </c>
      <c r="AB67" s="18"/>
      <c r="AC67" s="52">
        <f>IF(AC16*tariff*365&gt;AC$107,AC16*tariff*365-(1-$E$3)*(AC16*tariff*365-AC$107),IF(AC16*tariff*365&lt;AC$108,AC16*tariff*365+(1-$E$3)*(AC$108-AC16*tariff*365),AC16*tariff*365))</f>
        <v>603086329.30724692</v>
      </c>
    </row>
    <row r="68" spans="3:29" s="5" customFormat="1" x14ac:dyDescent="0.2">
      <c r="C68" s="46"/>
      <c r="D68" s="11"/>
      <c r="E68" s="16"/>
      <c r="F68" s="16"/>
      <c r="G68" s="16"/>
      <c r="H68" s="16"/>
      <c r="I68" s="16"/>
      <c r="J68" s="16"/>
      <c r="K68" s="16"/>
      <c r="L68" s="16"/>
      <c r="M68" s="16"/>
      <c r="N68" s="52">
        <f>IF(N17*tariff*365&gt;N$107,N17*tariff*365-(1-$E$3)*(N17*tariff*365-N$107),IF(N17*tariff*365&lt;N$108,N17*tariff*365+(1-$E$3)*(N$108-N17*tariff*365),N17*tariff*365))</f>
        <v>454885886.58137381</v>
      </c>
      <c r="O68" s="18"/>
      <c r="P68" s="52">
        <f>IF(P17*tariff*365&gt;P$107,P17*tariff*365-(1-$E$3)*(P17*tariff*365-P$107),IF(P17*tariff*365&lt;P$108,P17*tariff*365+(1-$E$3)*(P$108-P17*tariff*365),P17*tariff*365))</f>
        <v>471770428.92046058</v>
      </c>
      <c r="Q68" s="18"/>
      <c r="R68" s="52">
        <f>IF(R17*tariff*365&gt;R$107,R17*tariff*365-(1-$E$3)*(R17*tariff*365-R$107),IF(R17*tariff*365&lt;R$108,R17*tariff*365+(1-$E$3)*(R$108-R17*tariff*365),R17*tariff*365))</f>
        <v>489713401.68578702</v>
      </c>
      <c r="S68" s="16"/>
      <c r="T68" s="52">
        <f>IF(T17*tariff*365&gt;T$107,T17*tariff*365-(1-$E$3)*(T17*tariff*365-T$107),IF(T17*tariff*365&lt;T$108,T17*tariff*365+(1-$E$3)*(T$108-T17*tariff*365),T17*tariff*365))</f>
        <v>508781154.02349502</v>
      </c>
      <c r="U68" s="18"/>
      <c r="V68" s="52">
        <f>IF(V17*tariff*365&gt;V$107,V17*tariff*365-(1-$E$3)*(V17*tariff*365-V$107),IF(V17*tariff*365&lt;V$108,V17*tariff*365+(1-$E$3)*(V$108-V17*tariff*365),V17*tariff*365))</f>
        <v>529044194.26589888</v>
      </c>
      <c r="W68" s="18"/>
      <c r="X68" s="52">
        <f>IF(X17*tariff*365&gt;X$107,X17*tariff*365-(1-$E$3)*(X17*tariff*365-X$107),IF(X17*tariff*365&lt;X$108,X17*tariff*365+(1-$E$3)*(X$108-X17*tariff*365),X17*tariff*365))</f>
        <v>545695077.06315374</v>
      </c>
      <c r="Y68" s="18"/>
      <c r="Z68" s="52">
        <f>IF(Z17*tariff*365&gt;Z$107,Z17*tariff*365-(1-$E$3)*(Z17*tariff*365-Z$107),IF(Z17*tariff*365&lt;Z$108,Z17*tariff*365+(1-$E$3)*(Z$108-Z17*tariff*365),Z17*tariff*365))</f>
        <v>545695077.06315374</v>
      </c>
      <c r="AA68" s="18"/>
      <c r="AB68" s="52">
        <f>IF(AB17*tariff*365&gt;AB$107,AB17*tariff*365-(1-$E$3)*(AB17*tariff*365-AB$107),IF(AB17*tariff*365&lt;AB$108,AB17*tariff*365+(1-$E$3)*(AB$108-AB17*tariff*365),AB17*tariff*365))</f>
        <v>545695077.06315374</v>
      </c>
      <c r="AC68" s="18"/>
    </row>
    <row r="69" spans="3:29" s="5" customFormat="1" x14ac:dyDescent="0.2">
      <c r="C69" s="46"/>
      <c r="D69" s="11"/>
      <c r="E69" s="16"/>
      <c r="F69" s="16"/>
      <c r="G69" s="16"/>
      <c r="H69" s="16"/>
      <c r="I69" s="16"/>
      <c r="J69" s="16"/>
      <c r="K69" s="16"/>
      <c r="L69" s="16"/>
      <c r="M69" s="52">
        <f>IF(M18*tariff*365&gt;M$107,M18*tariff*365-(1-$E$3)*(M18*tariff*365-M$107),IF(M18*tariff*365&lt;M$108,M18*tariff*365+(1-$E$3)*(M$108-M18*tariff*365),M18*tariff*365))</f>
        <v>429164753.46315217</v>
      </c>
      <c r="N69" s="18"/>
      <c r="O69" s="52">
        <f>IF(O18*tariff*365&gt;O$107,O18*tariff*365-(1-$E$3)*(O18*tariff*365-O$107),IF(O18*tariff*365&lt;O$108,O18*tariff*365+(1-$E$3)*(O$108-O18*tariff*365),O18*tariff*365))</f>
        <v>445543729.26131749</v>
      </c>
      <c r="P69" s="18"/>
      <c r="Q69" s="52">
        <f>IF(Q18*tariff*365&gt;Q$107,Q18*tariff*365-(1-$E$3)*(Q18*tariff*365-Q$107),IF(Q18*tariff*365&lt;Q$108,Q18*tariff*365+(1-$E$3)*(Q$108-Q18*tariff*365),Q18*tariff*365))</f>
        <v>462949443.36172819</v>
      </c>
      <c r="R69" s="16"/>
      <c r="S69" s="52">
        <f>IF(S18*tariff*365&gt;S$107,S18*tariff*365-(1-$E$3)*(S18*tariff*365-S$107),IF(S18*tariff*365&lt;S$108,S18*tariff*365+(1-$E$3)*(S$108-S18*tariff*365),S18*tariff*365))</f>
        <v>481446258.24676949</v>
      </c>
      <c r="T69" s="18"/>
      <c r="U69" s="52">
        <f>IF(U18*tariff*365&gt;U$107,U18*tariff*365-(1-$E$3)*(U18*tariff*365-U$107),IF(U18*tariff*365&lt;U$108,U18*tariff*365+(1-$E$3)*(U$108-U18*tariff*365),U18*tariff*365))</f>
        <v>493765324.56475794</v>
      </c>
      <c r="V69" s="18"/>
      <c r="W69" s="52">
        <f>IF(W18*tariff*365&gt;W$107,W18*tariff*365-(1-$E$3)*(W18*tariff*365-W$107),IF(W18*tariff*365&lt;W$108,W18*tariff*365+(1-$E$3)*(W$108-W18*tariff*365),W18*tariff*365))</f>
        <v>493765324.56475794</v>
      </c>
      <c r="X69" s="18"/>
      <c r="Y69" s="52">
        <f>IF(Y18*tariff*365&gt;Y$107,Y18*tariff*365-(1-$E$3)*(Y18*tariff*365-Y$107),IF(Y18*tariff*365&lt;Y$108,Y18*tariff*365+(1-$E$3)*(Y$108-Y18*tariff*365),Y18*tariff*365))</f>
        <v>493765324.56475794</v>
      </c>
      <c r="Z69" s="18"/>
      <c r="AA69" s="52">
        <f>IF(AA18*tariff*365&gt;AA$107,AA18*tariff*365-(1-$E$3)*(AA18*tariff*365-AA$107),IF(AA18*tariff*365&lt;AA$108,AA18*tariff*365+(1-$E$3)*(AA$108-AA18*tariff*365),AA18*tariff*365))</f>
        <v>493765324.56475794</v>
      </c>
      <c r="AB69" s="18"/>
      <c r="AC69" s="52">
        <f>IF(AC18*tariff*365&gt;AC$107,AC18*tariff*365-(1-$E$3)*(AC18*tariff*365-AC$107),IF(AC18*tariff*365&lt;AC$108,AC18*tariff*365+(1-$E$3)*(AC$108-AC18*tariff*365),AC18*tariff*365))</f>
        <v>493765324.56475794</v>
      </c>
    </row>
    <row r="70" spans="3:29" s="5" customFormat="1" x14ac:dyDescent="0.2">
      <c r="C70" s="46"/>
      <c r="D70" s="11"/>
      <c r="E70" s="16"/>
      <c r="F70" s="16"/>
      <c r="G70" s="16"/>
      <c r="H70" s="16"/>
      <c r="I70" s="16"/>
      <c r="J70" s="16"/>
      <c r="K70" s="16"/>
      <c r="L70" s="52">
        <f>IF(L19*tariff*365&gt;L$107,L19*tariff*365-(1-$E$3)*(L19*tariff*365-L$107),IF(L19*tariff*365&lt;L$108,L19*tariff*365+(1-$E$3)*(L$108-L19*tariff*365),L19*tariff*365))</f>
        <v>405365309.23686659</v>
      </c>
      <c r="M70" s="18"/>
      <c r="N70" s="52">
        <f>IF(N19*tariff*365&gt;N$107,N19*tariff*365-(1-$E$3)*(N19*tariff*365-N$107),IF(N19*tariff*365&lt;N$108,N19*tariff*365+(1-$E$3)*(N$108-N19*tariff*365),N19*tariff*365))</f>
        <v>421253856.45415503</v>
      </c>
      <c r="O70" s="18"/>
      <c r="P70" s="52">
        <f>IF(P19*tariff*365&gt;P$107,P19*tariff*365-(1-$E$3)*(P19*tariff*365-P$107),IF(P19*tariff*365&lt;P$108,P19*tariff*365+(1-$E$3)*(P$108-P19*tariff*365),P19*tariff*365))</f>
        <v>438138398.7932418</v>
      </c>
      <c r="Q70" s="16"/>
      <c r="R70" s="52">
        <f>IF(R19*tariff*365&gt;R$107,R19*tariff*365-(1-$E$3)*(R19*tariff*365-R$107),IF(R19*tariff*365&lt;R$108,R19*tariff*365+(1-$E$3)*(R$108-R19*tariff*365),R19*tariff*365))</f>
        <v>446777341.39486319</v>
      </c>
      <c r="S70" s="18"/>
      <c r="T70" s="52">
        <f>IF(T19*tariff*365&gt;T$107,T19*tariff*365-(1-$E$3)*(T19*tariff*365-T$107),IF(T19*tariff*365&lt;T$108,T19*tariff*365+(1-$E$3)*(T$108-T19*tariff*365),T19*tariff*365))</f>
        <v>446777341.39486319</v>
      </c>
      <c r="U70" s="18"/>
      <c r="V70" s="52">
        <f>IF(V19*tariff*365&gt;V$107,V19*tariff*365-(1-$E$3)*(V19*tariff*365-V$107),IF(V19*tariff*365&lt;V$108,V19*tariff*365+(1-$E$3)*(V$108-V19*tariff*365),V19*tariff*365))</f>
        <v>446777341.39486319</v>
      </c>
      <c r="W70" s="18"/>
      <c r="X70" s="52">
        <f>IF(X19*tariff*365&gt;X$107,X19*tariff*365-(1-$E$3)*(X19*tariff*365-X$107),IF(X19*tariff*365&lt;X$108,X19*tariff*365+(1-$E$3)*(X$108-X19*tariff*365),X19*tariff*365))</f>
        <v>446777341.39486319</v>
      </c>
      <c r="Y70" s="18"/>
      <c r="Z70" s="52">
        <f>IF(Z19*tariff*365&gt;Z$107,Z19*tariff*365-(1-$E$3)*(Z19*tariff*365-Z$107),IF(Z19*tariff*365&lt;Z$108,Z19*tariff*365+(1-$E$3)*(Z$108-Z19*tariff*365),Z19*tariff*365))</f>
        <v>446777341.39486319</v>
      </c>
      <c r="AA70" s="18"/>
      <c r="AB70" s="52">
        <f>IF(AB19*tariff*365&gt;AB$107,AB19*tariff*365-(1-$E$3)*(AB19*tariff*365-AB$107),IF(AB19*tariff*365&lt;AB$108,AB19*tariff*365+(1-$E$3)*(AB$108-AB19*tariff*365),AB19*tariff*365))</f>
        <v>446777341.39486319</v>
      </c>
      <c r="AC70" s="18"/>
    </row>
    <row r="71" spans="3:29" s="5" customFormat="1" x14ac:dyDescent="0.2">
      <c r="C71" s="46"/>
      <c r="D71" s="11"/>
      <c r="E71" s="16"/>
      <c r="F71" s="16"/>
      <c r="G71" s="16"/>
      <c r="H71" s="16"/>
      <c r="I71" s="16"/>
      <c r="J71" s="16"/>
      <c r="K71" s="52">
        <f>IF(K20*tariff*365&gt;K$107,K20*tariff*365-(1-$E$3)*(K20*tariff*365-K$107),IF(K20*tariff*365&lt;K$108,K20*tariff*365+(1-$E$3)*(K$108-K20*tariff*365),K20*tariff*365))</f>
        <v>383320430.83245933</v>
      </c>
      <c r="L71" s="18"/>
      <c r="M71" s="52">
        <f>IF(M20*tariff*365&gt;M$107,M20*tariff*365-(1-$E$3)*(M20*tariff*365-M$107),IF(M20*tariff*365&lt;M$108,M20*tariff*365+(1-$E$3)*(M$108-M20*tariff*365),M20*tariff*365))</f>
        <v>398733234.15953189</v>
      </c>
      <c r="N71" s="18"/>
      <c r="O71" s="52">
        <f>IF(O20*tariff*365&gt;O$107,O20*tariff*365-(1-$E$3)*(O20*tariff*365-O$107),IF(O20*tariff*365&lt;O$108,O20*tariff*365+(1-$E$3)*(O$108-O20*tariff*365),O20*tariff*365))</f>
        <v>404260856.02469838</v>
      </c>
      <c r="P71" s="16"/>
      <c r="Q71" s="52">
        <f>IF(Q20*tariff*365&gt;Q$107,Q20*tariff*365-(1-$E$3)*(Q20*tariff*365-Q$107),IF(Q20*tariff*365&lt;Q$108,Q20*tariff*365+(1-$E$3)*(Q$108-Q20*tariff*365),Q20*tariff*365))</f>
        <v>404260856.02469838</v>
      </c>
      <c r="R71" s="18"/>
      <c r="S71" s="52">
        <f>IF(S20*tariff*365&gt;S$107,S20*tariff*365-(1-$E$3)*(S20*tariff*365-S$107),IF(S20*tariff*365&lt;S$108,S20*tariff*365+(1-$E$3)*(S$108-S20*tariff*365),S20*tariff*365))</f>
        <v>404260856.02469838</v>
      </c>
      <c r="T71" s="18"/>
      <c r="U71" s="52">
        <f>IF(U20*tariff*365&gt;U$107,U20*tariff*365-(1-$E$3)*(U20*tariff*365-U$107),IF(U20*tariff*365&lt;U$108,U20*tariff*365+(1-$E$3)*(U$108-U20*tariff*365),U20*tariff*365))</f>
        <v>404260856.02469838</v>
      </c>
      <c r="V71" s="18"/>
      <c r="W71" s="52">
        <f>IF(W20*tariff*365&gt;W$107,W20*tariff*365-(1-$E$3)*(W20*tariff*365-W$107),IF(W20*tariff*365&lt;W$108,W20*tariff*365+(1-$E$3)*(W$108-W20*tariff*365),W20*tariff*365))</f>
        <v>404260856.02469838</v>
      </c>
      <c r="X71" s="18"/>
      <c r="Y71" s="52">
        <f>IF(Y20*tariff*365&gt;Y$107,Y20*tariff*365-(1-$E$3)*(Y20*tariff*365-Y$107),IF(Y20*tariff*365&lt;Y$108,Y20*tariff*365+(1-$E$3)*(Y$108-Y20*tariff*365),Y20*tariff*365))</f>
        <v>404260856.02469838</v>
      </c>
      <c r="Z71" s="18"/>
      <c r="AA71" s="52">
        <f>IF(AA20*tariff*365&gt;AA$107,AA20*tariff*365-(1-$E$3)*(AA20*tariff*365-AA$107),IF(AA20*tariff*365&lt;AA$108,AA20*tariff*365+(1-$E$3)*(AA$108-AA20*tariff*365),AA20*tariff*365))</f>
        <v>404260856.02469838</v>
      </c>
      <c r="AB71" s="18"/>
      <c r="AC71" s="52">
        <f>IF(AC20*tariff*365&gt;AC$107,AC20*tariff*365-(1-$E$3)*(AC20*tariff*365-AC$107),IF(AC20*tariff*365&lt;AC$108,AC20*tariff*365+(1-$E$3)*(AC$108-AC20*tariff*365),AC20*tariff*365))</f>
        <v>404260856.02469838</v>
      </c>
    </row>
    <row r="72" spans="3:29" s="5" customFormat="1" x14ac:dyDescent="0.2">
      <c r="C72" s="46"/>
      <c r="D72" s="11"/>
      <c r="E72" s="16"/>
      <c r="F72" s="16"/>
      <c r="G72" s="16"/>
      <c r="H72" s="16"/>
      <c r="I72" s="16"/>
      <c r="J72" s="52">
        <f>IF(J21*tariff*365&gt;J$107,J21*tariff*365-(1-$E$3)*(J21*tariff*365-J$107),IF(J21*tariff*365&lt;J$108,J21*tariff*365+(1-$E$3)*(J$108-J21*tariff*365),J21*tariff*365))</f>
        <v>362878427.45308405</v>
      </c>
      <c r="K72" s="18"/>
      <c r="L72" s="52">
        <f>IF(L21*tariff*365&gt;L$107,L21*tariff*365-(1-$E$3)*(L21*tariff*365-L$107),IF(L21*tariff*365&lt;L$108,L21*tariff*365+(1-$E$3)*(L$108-L21*tariff*365),L21*tariff*365))</f>
        <v>365790349.17839479</v>
      </c>
      <c r="M72" s="18"/>
      <c r="N72" s="52">
        <f>IF(N21*tariff*365&gt;N$107,N21*tariff*365-(1-$E$3)*(N21*tariff*365-N$107),IF(N21*tariff*365&lt;N$108,N21*tariff*365+(1-$E$3)*(N$108-N21*tariff*365),N21*tariff*365))</f>
        <v>365790349.17839479</v>
      </c>
      <c r="O72" s="16"/>
      <c r="P72" s="52">
        <f>IF(P21*tariff*365&gt;P$107,P21*tariff*365-(1-$E$3)*(P21*tariff*365-P$107),IF(P21*tariff*365&lt;P$108,P21*tariff*365+(1-$E$3)*(P$108-P21*tariff*365),P21*tariff*365))</f>
        <v>365790349.17839479</v>
      </c>
      <c r="Q72" s="18"/>
      <c r="R72" s="52">
        <f>IF(R21*tariff*365&gt;R$107,R21*tariff*365-(1-$E$3)*(R21*tariff*365-R$107),IF(R21*tariff*365&lt;R$108,R21*tariff*365+(1-$E$3)*(R$108-R21*tariff*365),R21*tariff*365))</f>
        <v>365790349.17839479</v>
      </c>
      <c r="S72" s="18"/>
      <c r="T72" s="52">
        <f>IF(T21*tariff*365&gt;T$107,T21*tariff*365-(1-$E$3)*(T21*tariff*365-T$107),IF(T21*tariff*365&lt;T$108,T21*tariff*365+(1-$E$3)*(T$108-T21*tariff*365),T21*tariff*365))</f>
        <v>365790349.17839479</v>
      </c>
      <c r="U72" s="18"/>
      <c r="V72" s="52">
        <f>IF(V21*tariff*365&gt;V$107,V21*tariff*365-(1-$E$3)*(V21*tariff*365-V$107),IF(V21*tariff*365&lt;V$108,V21*tariff*365+(1-$E$3)*(V$108-V21*tariff*365),V21*tariff*365))</f>
        <v>365790349.17839479</v>
      </c>
      <c r="W72" s="18"/>
      <c r="X72" s="52">
        <f>IF(X21*tariff*365&gt;X$107,X21*tariff*365-(1-$E$3)*(X21*tariff*365-X$107),IF(X21*tariff*365&lt;X$108,X21*tariff*365+(1-$E$3)*(X$108-X21*tariff*365),X21*tariff*365))</f>
        <v>365790349.17839479</v>
      </c>
      <c r="Y72" s="18"/>
      <c r="Z72" s="52">
        <f>IF(Z21*tariff*365&gt;Z$107,Z21*tariff*365-(1-$E$3)*(Z21*tariff*365-Z$107),IF(Z21*tariff*365&lt;Z$108,Z21*tariff*365+(1-$E$3)*(Z$108-Z21*tariff*365),Z21*tariff*365))</f>
        <v>365790349.17839479</v>
      </c>
      <c r="AA72" s="18"/>
      <c r="AB72" s="52">
        <f>IF(AB21*tariff*365&gt;AB$107,AB21*tariff*365-(1-$E$3)*(AB21*tariff*365-AB$107),IF(AB21*tariff*365&lt;AB$108,AB21*tariff*365+(1-$E$3)*(AB$108-AB21*tariff*365),AB21*tariff*365))</f>
        <v>365790349.17839479</v>
      </c>
      <c r="AC72" s="18"/>
    </row>
    <row r="73" spans="3:29" s="5" customFormat="1" x14ac:dyDescent="0.2">
      <c r="C73" s="46"/>
      <c r="D73" s="44"/>
      <c r="E73" s="16"/>
      <c r="F73" s="16"/>
      <c r="G73" s="16"/>
      <c r="H73" s="16"/>
      <c r="I73" s="52">
        <f>IF(I22*tariff*365&gt;I$107,I22*tariff*365-(1-$E$3)*(I22*tariff*365-I$107),IF(I22*tariff*365&lt;I$108,I22*tariff*365+(1-$E$3)*(I$108-I22*tariff*365),I22*tariff*365))</f>
        <v>330980795.09305084</v>
      </c>
      <c r="J73" s="18"/>
      <c r="K73" s="52">
        <f>IF(K22*tariff*365&gt;K$107,K22*tariff*365-(1-$E$3)*(K22*tariff*365-K$107),IF(K22*tariff*365&lt;K$108,K22*tariff*365+(1-$E$3)*(K$108-K22*tariff*365),K22*tariff*365))</f>
        <v>330980795.09305084</v>
      </c>
      <c r="L73" s="18"/>
      <c r="M73" s="52">
        <f>IF(M22*tariff*365&gt;M$107,M22*tariff*365-(1-$E$3)*(M22*tariff*365-M$107),IF(M22*tariff*365&lt;M$108,M22*tariff*365+(1-$E$3)*(M$108-M22*tariff*365),M22*tariff*365))</f>
        <v>330980795.09305084</v>
      </c>
      <c r="N73" s="16"/>
      <c r="O73" s="52">
        <f>IF(O22*tariff*365&gt;O$107,O22*tariff*365-(1-$E$3)*(O22*tariff*365-O$107),IF(O22*tariff*365&lt;O$108,O22*tariff*365+(1-$E$3)*(O$108-O22*tariff*365),O22*tariff*365))</f>
        <v>330980795.09305084</v>
      </c>
      <c r="P73" s="18"/>
      <c r="Q73" s="52">
        <f>IF(Q22*tariff*365&gt;Q$107,Q22*tariff*365-(1-$E$3)*(Q22*tariff*365-Q$107),IF(Q22*tariff*365&lt;Q$108,Q22*tariff*365+(1-$E$3)*(Q$108-Q22*tariff*365),Q22*tariff*365))</f>
        <v>330980795.09305084</v>
      </c>
      <c r="R73" s="18"/>
      <c r="S73" s="52">
        <f>IF(S22*tariff*365&gt;S$107,S22*tariff*365-(1-$E$3)*(S22*tariff*365-S$107),IF(S22*tariff*365&lt;S$108,S22*tariff*365+(1-$E$3)*(S$108-S22*tariff*365),S22*tariff*365))</f>
        <v>330980795.09305084</v>
      </c>
      <c r="T73" s="18"/>
      <c r="U73" s="52">
        <f>IF(U22*tariff*365&gt;U$107,U22*tariff*365-(1-$E$3)*(U22*tariff*365-U$107),IF(U22*tariff*365&lt;U$108,U22*tariff*365+(1-$E$3)*(U$108-U22*tariff*365),U22*tariff*365))</f>
        <v>330980795.09305084</v>
      </c>
      <c r="V73" s="18"/>
      <c r="W73" s="52">
        <f>IF(W22*tariff*365&gt;W$107,W22*tariff*365-(1-$E$3)*(W22*tariff*365-W$107),IF(W22*tariff*365&lt;W$108,W22*tariff*365+(1-$E$3)*(W$108-W22*tariff*365),W22*tariff*365))</f>
        <v>330980795.09305084</v>
      </c>
      <c r="X73" s="18"/>
      <c r="Y73" s="52">
        <f>IF(Y22*tariff*365&gt;Y$107,Y22*tariff*365-(1-$E$3)*(Y22*tariff*365-Y$107),IF(Y22*tariff*365&lt;Y$108,Y22*tariff*365+(1-$E$3)*(Y$108-Y22*tariff*365),Y22*tariff*365))</f>
        <v>330980795.09305084</v>
      </c>
      <c r="Z73" s="18"/>
      <c r="AA73" s="52">
        <f>IF(AA22*tariff*365&gt;AA$107,AA22*tariff*365-(1-$E$3)*(AA22*tariff*365-AA$107),IF(AA22*tariff*365&lt;AA$108,AA22*tariff*365+(1-$E$3)*(AA$108-AA22*tariff*365),AA22*tariff*365))</f>
        <v>330980795.09305084</v>
      </c>
      <c r="AB73" s="18"/>
      <c r="AC73" s="52">
        <f>IF(AC22*tariff*365&gt;AC$107,AC22*tariff*365-(1-$E$3)*(AC22*tariff*365-AC$107),IF(AC22*tariff*365&lt;AC$108,AC22*tariff*365+(1-$E$3)*(AC$108-AC22*tariff*365),AC22*tariff*365))</f>
        <v>330980795.09305084</v>
      </c>
    </row>
    <row r="74" spans="3:29" s="5" customFormat="1" x14ac:dyDescent="0.2">
      <c r="C74" s="46"/>
      <c r="D74" s="44"/>
      <c r="E74" s="16"/>
      <c r="F74" s="16"/>
      <c r="G74" s="16"/>
      <c r="H74" s="52">
        <f>IF(H23*tariff*365&gt;H$107,H23*tariff*365-(1-$E$3)*(H23*tariff*365-H$107),IF(H23*tariff*365&lt;H$108,H23*tariff*365+(1-$E$3)*(H$108-H23*tariff*365),H23*tariff*365))</f>
        <v>299483808.05148512</v>
      </c>
      <c r="I74" s="18"/>
      <c r="J74" s="52">
        <f>IF(J23*tariff*365&gt;J$107,J23*tariff*365-(1-$E$3)*(J23*tariff*365-J$107),IF(J23*tariff*365&lt;J$108,J23*tariff*365+(1-$E$3)*(J$108-J23*tariff*365),J23*tariff*365))</f>
        <v>299483808.05148512</v>
      </c>
      <c r="K74" s="18"/>
      <c r="L74" s="52">
        <f>IF(L23*tariff*365&gt;L$107,L23*tariff*365-(1-$E$3)*(L23*tariff*365-L$107),IF(L23*tariff*365&lt;L$108,L23*tariff*365+(1-$E$3)*(L$108-L23*tariff*365),L23*tariff*365))</f>
        <v>299483808.05148512</v>
      </c>
      <c r="M74" s="18"/>
      <c r="N74" s="52">
        <f>IF(N23*tariff*365&gt;N$107,N23*tariff*365-(1-$E$3)*(N23*tariff*365-N$107),IF(N23*tariff*365&lt;N$108,N23*tariff*365+(1-$E$3)*(N$108-N23*tariff*365),N23*tariff*365))</f>
        <v>299483808.05148512</v>
      </c>
      <c r="O74" s="18"/>
      <c r="P74" s="52">
        <f>IF(P23*tariff*365&gt;P$107,P23*tariff*365-(1-$E$3)*(P23*tariff*365-P$107),IF(P23*tariff*365&lt;P$108,P23*tariff*365+(1-$E$3)*(P$108-P23*tariff*365),P23*tariff*365))</f>
        <v>299483808.05148512</v>
      </c>
      <c r="Q74" s="18"/>
      <c r="R74" s="52">
        <f>IF(R23*tariff*365&gt;R$107,R23*tariff*365-(1-$E$3)*(R23*tariff*365-R$107),IF(R23*tariff*365&lt;R$108,R23*tariff*365+(1-$E$3)*(R$108-R23*tariff*365),R23*tariff*365))</f>
        <v>299483808.05148512</v>
      </c>
      <c r="S74" s="18"/>
      <c r="T74" s="52">
        <f>IF(T23*tariff*365&gt;T$107,T23*tariff*365-(1-$E$3)*(T23*tariff*365-T$107),IF(T23*tariff*365&lt;T$108,T23*tariff*365+(1-$E$3)*(T$108-T23*tariff*365),T23*tariff*365))</f>
        <v>299483808.05148512</v>
      </c>
      <c r="U74" s="18"/>
      <c r="V74" s="52">
        <f>IF(V23*tariff*365&gt;V$107,V23*tariff*365-(1-$E$3)*(V23*tariff*365-V$107),IF(V23*tariff*365&lt;V$108,V23*tariff*365+(1-$E$3)*(V$108-V23*tariff*365),V23*tariff*365))</f>
        <v>299483808.05148512</v>
      </c>
      <c r="W74" s="18"/>
      <c r="X74" s="52">
        <f>IF(X23*tariff*365&gt;X$107,X23*tariff*365-(1-$E$3)*(X23*tariff*365-X$107),IF(X23*tariff*365&lt;X$108,X23*tariff*365+(1-$E$3)*(X$108-X23*tariff*365),X23*tariff*365))</f>
        <v>299483808.05148512</v>
      </c>
      <c r="Y74" s="18"/>
      <c r="Z74" s="52">
        <f>IF(Z23*tariff*365&gt;Z$107,Z23*tariff*365-(1-$E$3)*(Z23*tariff*365-Z$107),IF(Z23*tariff*365&lt;Z$108,Z23*tariff*365+(1-$E$3)*(Z$108-Z23*tariff*365),Z23*tariff*365))</f>
        <v>299483808.05148512</v>
      </c>
      <c r="AA74" s="18"/>
      <c r="AB74" s="52">
        <f>IF(AB23*tariff*365&gt;AB$107,AB23*tariff*365-(1-$E$3)*(AB23*tariff*365-AB$107),IF(AB23*tariff*365&lt;AB$108,AB23*tariff*365+(1-$E$3)*(AB$108-AB23*tariff*365),AB23*tariff*365))</f>
        <v>299483808.05148512</v>
      </c>
      <c r="AC74" s="18"/>
    </row>
    <row r="75" spans="3:29" s="5" customFormat="1" x14ac:dyDescent="0.2">
      <c r="C75" s="46"/>
      <c r="D75" s="44"/>
      <c r="E75" s="16"/>
      <c r="F75" s="16"/>
      <c r="G75" s="52">
        <f>IF(G24*tariff*365&gt;G$107,G24*tariff*365-(1-$E$3)*(G24*tariff*365-G$107),IF(G24*tariff*365&lt;G$108,G24*tariff*365+(1-$E$3)*(G$108-G24*tariff*365),G24*tariff*365))</f>
        <v>270984155.62088263</v>
      </c>
      <c r="H75" s="18"/>
      <c r="I75" s="52">
        <f>IF(I24*tariff*365&gt;I$107,I24*tariff*365-(1-$E$3)*(I24*tariff*365-I$107),IF(I24*tariff*365&lt;I$108,I24*tariff*365+(1-$E$3)*(I$108-I24*tariff*365),I24*tariff*365))</f>
        <v>270984155.62088263</v>
      </c>
      <c r="J75" s="18"/>
      <c r="K75" s="52">
        <f>IF(K24*tariff*365&gt;K$107,K24*tariff*365-(1-$E$3)*(K24*tariff*365-K$107),IF(K24*tariff*365&lt;K$108,K24*tariff*365+(1-$E$3)*(K$108-K24*tariff*365),K24*tariff*365))</f>
        <v>270984155.62088263</v>
      </c>
      <c r="L75" s="18"/>
      <c r="M75" s="52">
        <f>IF(M24*tariff*365&gt;M$107,M24*tariff*365-(1-$E$3)*(M24*tariff*365-M$107),IF(M24*tariff*365&lt;M$108,M24*tariff*365+(1-$E$3)*(M$108-M24*tariff*365),M24*tariff*365))</f>
        <v>270984155.62088263</v>
      </c>
      <c r="N75" s="18"/>
      <c r="O75" s="52">
        <f>IF(O24*tariff*365&gt;O$107,O24*tariff*365-(1-$E$3)*(O24*tariff*365-O$107),IF(O24*tariff*365&lt;O$108,O24*tariff*365+(1-$E$3)*(O$108-O24*tariff*365),O24*tariff*365))</f>
        <v>270984155.62088263</v>
      </c>
      <c r="P75" s="18"/>
      <c r="Q75" s="52">
        <f>IF(Q24*tariff*365&gt;Q$107,Q24*tariff*365-(1-$E$3)*(Q24*tariff*365-Q$107),IF(Q24*tariff*365&lt;Q$108,Q24*tariff*365+(1-$E$3)*(Q$108-Q24*tariff*365),Q24*tariff*365))</f>
        <v>270984155.62088263</v>
      </c>
      <c r="R75" s="18"/>
      <c r="S75" s="52">
        <f>IF(S24*tariff*365&gt;S$107,S24*tariff*365-(1-$E$3)*(S24*tariff*365-S$107),IF(S24*tariff*365&lt;S$108,S24*tariff*365+(1-$E$3)*(S$108-S24*tariff*365),S24*tariff*365))</f>
        <v>270984155.62088263</v>
      </c>
      <c r="T75" s="18"/>
      <c r="U75" s="52">
        <f>IF(U24*tariff*365&gt;U$107,U24*tariff*365-(1-$E$3)*(U24*tariff*365-U$107),IF(U24*tariff*365&lt;U$108,U24*tariff*365+(1-$E$3)*(U$108-U24*tariff*365),U24*tariff*365))</f>
        <v>270984155.62088263</v>
      </c>
      <c r="V75" s="18"/>
      <c r="W75" s="52">
        <f>IF(W24*tariff*365&gt;W$107,W24*tariff*365-(1-$E$3)*(W24*tariff*365-W$107),IF(W24*tariff*365&lt;W$108,W24*tariff*365+(1-$E$3)*(W$108-W24*tariff*365),W24*tariff*365))</f>
        <v>270984155.62088263</v>
      </c>
      <c r="X75" s="18"/>
      <c r="Y75" s="52">
        <f>IF(Y24*tariff*365&gt;Y$107,Y24*tariff*365-(1-$E$3)*(Y24*tariff*365-Y$107),IF(Y24*tariff*365&lt;Y$108,Y24*tariff*365+(1-$E$3)*(Y$108-Y24*tariff*365),Y24*tariff*365))</f>
        <v>270984155.62088263</v>
      </c>
      <c r="Z75" s="18"/>
      <c r="AA75" s="52">
        <f>IF(AA24*tariff*365&gt;AA$107,AA24*tariff*365-(1-$E$3)*(AA24*tariff*365-AA$107),IF(AA24*tariff*365&lt;AA$108,AA24*tariff*365+(1-$E$3)*(AA$108-AA24*tariff*365),AA24*tariff*365))</f>
        <v>270984155.62088263</v>
      </c>
      <c r="AB75" s="18"/>
      <c r="AC75" s="52">
        <f>IF(AC24*tariff*365&gt;AC$107,AC24*tariff*365-(1-$E$3)*(AC24*tariff*365-AC$107),IF(AC24*tariff*365&lt;AC$108,AC24*tariff*365+(1-$E$3)*(AC$108-AC24*tariff*365),AC24*tariff*365))</f>
        <v>270984155.62088263</v>
      </c>
    </row>
    <row r="76" spans="3:29" s="5" customFormat="1" x14ac:dyDescent="0.2">
      <c r="C76" s="46"/>
      <c r="D76" s="44"/>
      <c r="E76" s="16"/>
      <c r="F76" s="52">
        <f>IF(F25*tariff*365&gt;F$107,F25*tariff*365-(1-$E$3)*(F25*tariff*365-F$107),IF(F25*tariff*365&lt;F$108,F25*tariff*365+(1-$E$3)*(F$108-F25*tariff*365),F25*tariff*365))</f>
        <v>245196603.70065412</v>
      </c>
      <c r="G76" s="18"/>
      <c r="H76" s="52">
        <f>IF(H25*tariff*365&gt;H$107,H25*tariff*365-(1-$E$3)*(H25*tariff*365-H$107),IF(H25*tariff*365&lt;H$108,H25*tariff*365+(1-$E$3)*(H$108-H25*tariff*365),H25*tariff*365))</f>
        <v>245196603.70065412</v>
      </c>
      <c r="I76" s="18"/>
      <c r="J76" s="52">
        <f>IF(J25*tariff*365&gt;J$107,J25*tariff*365-(1-$E$3)*(J25*tariff*365-J$107),IF(J25*tariff*365&lt;J$108,J25*tariff*365+(1-$E$3)*(J$108-J25*tariff*365),J25*tariff*365))</f>
        <v>245196603.70065412</v>
      </c>
      <c r="K76" s="16"/>
      <c r="L76" s="52">
        <f>IF(L25*tariff*365&gt;L$107,L25*tariff*365-(1-$E$3)*(L25*tariff*365-L$107),IF(L25*tariff*365&lt;L$108,L25*tariff*365+(1-$E$3)*(L$108-L25*tariff*365),L25*tariff*365))</f>
        <v>245196603.70065412</v>
      </c>
      <c r="M76" s="18"/>
      <c r="N76" s="52">
        <f>IF(N25*tariff*365&gt;N$107,N25*tariff*365-(1-$E$3)*(N25*tariff*365-N$107),IF(N25*tariff*365&lt;N$108,N25*tariff*365+(1-$E$3)*(N$108-N25*tariff*365),N25*tariff*365))</f>
        <v>245196603.70065412</v>
      </c>
      <c r="O76" s="18"/>
      <c r="P76" s="52">
        <f>IF(P25*tariff*365&gt;P$107,P25*tariff*365-(1-$E$3)*(P25*tariff*365-P$107),IF(P25*tariff*365&lt;P$108,P25*tariff*365+(1-$E$3)*(P$108-P25*tariff*365),P25*tariff*365))</f>
        <v>245196603.70065412</v>
      </c>
      <c r="Q76" s="18"/>
      <c r="R76" s="52">
        <f>IF(R25*tariff*365&gt;R$107,R25*tariff*365-(1-$E$3)*(R25*tariff*365-R$107),IF(R25*tariff*365&lt;R$108,R25*tariff*365+(1-$E$3)*(R$108-R25*tariff*365),R25*tariff*365))</f>
        <v>245196603.70065412</v>
      </c>
      <c r="S76" s="18"/>
      <c r="T76" s="52">
        <f>IF(T25*tariff*365&gt;T$107,T25*tariff*365-(1-$E$3)*(T25*tariff*365-T$107),IF(T25*tariff*365&lt;T$108,T25*tariff*365+(1-$E$3)*(T$108-T25*tariff*365),T25*tariff*365))</f>
        <v>245196603.70065412</v>
      </c>
      <c r="U76" s="18"/>
      <c r="V76" s="52">
        <f>IF(V25*tariff*365&gt;V$107,V25*tariff*365-(1-$E$3)*(V25*tariff*365-V$107),IF(V25*tariff*365&lt;V$108,V25*tariff*365+(1-$E$3)*(V$108-V25*tariff*365),V25*tariff*365))</f>
        <v>245196603.70065412</v>
      </c>
      <c r="W76" s="18"/>
      <c r="X76" s="52">
        <f>IF(X25*tariff*365&gt;X$107,X25*tariff*365-(1-$E$3)*(X25*tariff*365-X$107),IF(X25*tariff*365&lt;X$108,X25*tariff*365+(1-$E$3)*(X$108-X25*tariff*365),X25*tariff*365))</f>
        <v>245196603.70065412</v>
      </c>
      <c r="Y76" s="18"/>
      <c r="Z76" s="52">
        <f>IF(Z25*tariff*365&gt;Z$107,Z25*tariff*365-(1-$E$3)*(Z25*tariff*365-Z$107),IF(Z25*tariff*365&lt;Z$108,Z25*tariff*365+(1-$E$3)*(Z$108-Z25*tariff*365),Z25*tariff*365))</f>
        <v>245196603.70065412</v>
      </c>
      <c r="AA76" s="18"/>
      <c r="AB76" s="52">
        <f>IF(AB25*tariff*365&gt;AB$107,AB25*tariff*365-(1-$E$3)*(AB25*tariff*365-AB$107),IF(AB25*tariff*365&lt;AB$108,AB25*tariff*365+(1-$E$3)*(AB$108-AB25*tariff*365),AB25*tariff*365))</f>
        <v>245196603.70065412</v>
      </c>
      <c r="AC76" s="18"/>
    </row>
    <row r="77" spans="3:29" s="5" customFormat="1" x14ac:dyDescent="0.2">
      <c r="C77" s="46"/>
      <c r="D77" s="44"/>
      <c r="E77" s="52">
        <f>IF(E26*tariff*365&gt;E$107,E26*tariff*365-(1-$E$3)*(E26*tariff*365-E$107),IF(E26*tariff*365&lt;E$108,E26*tariff*365+(1-$E$3)*(E$108-E26*tariff*365),E26*tariff*365))</f>
        <v>221863061.80368626</v>
      </c>
      <c r="F77" s="18"/>
      <c r="G77" s="52">
        <f>IF(G26*tariff*365&gt;G$107,G26*tariff*365-(1-$E$3)*(G26*tariff*365-G$107),IF(G26*tariff*365&lt;G$108,G26*tariff*365+(1-$E$3)*(G$108-G26*tariff*365),G26*tariff*365))</f>
        <v>221863061.80368626</v>
      </c>
      <c r="H77" s="18"/>
      <c r="I77" s="52">
        <f>IF(I26*tariff*365&gt;I$107,I26*tariff*365-(1-$E$3)*(I26*tariff*365-I$107),IF(I26*tariff*365&lt;I$108,I26*tariff*365+(1-$E$3)*(I$108-I26*tariff*365),I26*tariff*365))</f>
        <v>221863061.80368626</v>
      </c>
      <c r="J77" s="18"/>
      <c r="K77" s="52">
        <f>IF(K26*tariff*365&gt;K$107,K26*tariff*365-(1-$E$3)*(K26*tariff*365-K$107),IF(K26*tariff*365&lt;K$108,K26*tariff*365+(1-$E$3)*(K$108-K26*tariff*365),K26*tariff*365))</f>
        <v>221863061.80368626</v>
      </c>
      <c r="L77" s="16"/>
      <c r="M77" s="52">
        <f>IF(M26*tariff*365&gt;M$107,M26*tariff*365-(1-$E$3)*(M26*tariff*365-M$107),IF(M26*tariff*365&lt;M$108,M26*tariff*365+(1-$E$3)*(M$108-M26*tariff*365),M26*tariff*365))</f>
        <v>221863061.80368626</v>
      </c>
      <c r="N77" s="18"/>
      <c r="O77" s="52">
        <f>IF(O26*tariff*365&gt;O$107,O26*tariff*365-(1-$E$3)*(O26*tariff*365-O$107),IF(O26*tariff*365&lt;O$108,O26*tariff*365+(1-$E$3)*(O$108-O26*tariff*365),O26*tariff*365))</f>
        <v>221863061.80368626</v>
      </c>
      <c r="P77" s="18"/>
      <c r="Q77" s="52">
        <f>IF(Q26*tariff*365&gt;Q$107,Q26*tariff*365-(1-$E$3)*(Q26*tariff*365-Q$107),IF(Q26*tariff*365&lt;Q$108,Q26*tariff*365+(1-$E$3)*(Q$108-Q26*tariff*365),Q26*tariff*365))</f>
        <v>221863061.80368626</v>
      </c>
      <c r="R77" s="18"/>
      <c r="S77" s="52">
        <f>IF(S26*tariff*365&gt;S$107,S26*tariff*365-(1-$E$3)*(S26*tariff*365-S$107),IF(S26*tariff*365&lt;S$108,S26*tariff*365+(1-$E$3)*(S$108-S26*tariff*365),S26*tariff*365))</f>
        <v>221863061.80368626</v>
      </c>
      <c r="T77" s="16"/>
      <c r="U77" s="52">
        <f>IF(U26*tariff*365&gt;U$107,U26*tariff*365-(1-$E$3)*(U26*tariff*365-U$107),IF(U26*tariff*365&lt;U$108,U26*tariff*365+(1-$E$3)*(U$108-U26*tariff*365),U26*tariff*365))</f>
        <v>221863061.80368626</v>
      </c>
      <c r="V77" s="18"/>
      <c r="W77" s="52">
        <f>IF(W26*tariff*365&gt;W$107,W26*tariff*365-(1-$E$3)*(W26*tariff*365-W$107),IF(W26*tariff*365&lt;W$108,W26*tariff*365+(1-$E$3)*(W$108-W26*tariff*365),W26*tariff*365))</f>
        <v>221863061.80368626</v>
      </c>
      <c r="X77" s="18"/>
      <c r="Y77" s="52">
        <f>IF(Y26*tariff*365&gt;Y$107,Y26*tariff*365-(1-$E$3)*(Y26*tariff*365-Y$107),IF(Y26*tariff*365&lt;Y$108,Y26*tariff*365+(1-$E$3)*(Y$108-Y26*tariff*365),Y26*tariff*365))</f>
        <v>221863061.80368626</v>
      </c>
      <c r="Z77" s="18"/>
      <c r="AA77" s="52">
        <f>IF(AA26*tariff*365&gt;AA$107,AA26*tariff*365-(1-$E$3)*(AA26*tariff*365-AA$107),IF(AA26*tariff*365&lt;AA$108,AA26*tariff*365+(1-$E$3)*(AA$108-AA26*tariff*365),AA26*tariff*365))</f>
        <v>221863061.80368626</v>
      </c>
      <c r="AB77" s="18"/>
      <c r="AC77" s="52">
        <f>IF(AC26*tariff*365&gt;AC$107,AC26*tariff*365-(1-$E$3)*(AC26*tariff*365-AC$107),IF(AC26*tariff*365&lt;AC$108,AC26*tariff*365+(1-$E$3)*(AC$108-AC26*tariff*365),AC26*tariff*365))</f>
        <v>221863061.80368626</v>
      </c>
    </row>
    <row r="78" spans="3:29" s="5" customFormat="1" x14ac:dyDescent="0.2">
      <c r="C78" s="1" t="s">
        <v>35</v>
      </c>
      <c r="D78" s="52">
        <f>IF(D27*tariff*365&gt;D$107,D27*tariff*365-(1-$E$3)*(D27*tariff*365-D$107),IF(D27*tariff*365&lt;D$108,D27*tariff*365+(1-$E$3)*(D$108-D27*tariff*365),D27*tariff*365))</f>
        <v>200750000</v>
      </c>
      <c r="E78" s="16"/>
      <c r="F78" s="52">
        <f>IF(F27*tariff*365&gt;F$107,F27*tariff*365-(1-$E$3)*(F27*tariff*365-F$107),IF(F27*tariff*365&lt;F$108,F27*tariff*365+(1-$E$3)*(F$108-F27*tariff*365),F27*tariff*365))</f>
        <v>200750000</v>
      </c>
      <c r="G78" s="18"/>
      <c r="H78" s="52">
        <f>IF(H27*tariff*365&gt;H$107,H27*tariff*365-(1-$E$3)*(H27*tariff*365-H$107),IF(H27*tariff*365&lt;H$108,H27*tariff*365+(1-$E$3)*(H$108-H27*tariff*365),H27*tariff*365))</f>
        <v>200750000</v>
      </c>
      <c r="I78" s="18"/>
      <c r="J78" s="52">
        <f>IF(J27*tariff*365&gt;J$107,J27*tariff*365-(1-$E$3)*(J27*tariff*365-J$107),IF(J27*tariff*365&lt;J$108,J27*tariff*365+(1-$E$3)*(J$108-J27*tariff*365),J27*tariff*365))</f>
        <v>200750000</v>
      </c>
      <c r="K78" s="18"/>
      <c r="L78" s="52">
        <f>IF(L27*tariff*365&gt;L$107,L27*tariff*365-(1-$E$3)*(L27*tariff*365-L$107),IF(L27*tariff*365&lt;L$108,L27*tariff*365+(1-$E$3)*(L$108-L27*tariff*365),L27*tariff*365))</f>
        <v>200750000</v>
      </c>
      <c r="M78" s="16"/>
      <c r="N78" s="52">
        <f>IF(N27*tariff*365&gt;N$107,N27*tariff*365-(1-$E$3)*(N27*tariff*365-N$107),IF(N27*tariff*365&lt;N$108,N27*tariff*365+(1-$E$3)*(N$108-N27*tariff*365),N27*tariff*365))</f>
        <v>200750000</v>
      </c>
      <c r="O78" s="18"/>
      <c r="P78" s="52">
        <f>IF(P27*tariff*365&gt;P$107,P27*tariff*365-(1-$E$3)*(P27*tariff*365-P$107),IF(P27*tariff*365&lt;P$108,P27*tariff*365+(1-$E$3)*(P$108-P27*tariff*365),P27*tariff*365))</f>
        <v>200750000</v>
      </c>
      <c r="Q78" s="18"/>
      <c r="R78" s="52">
        <f>IF(R27*tariff*365&gt;R$107,R27*tariff*365-(1-$E$3)*(R27*tariff*365-R$107),IF(R27*tariff*365&lt;R$108,R27*tariff*365+(1-$E$3)*(R$108-R27*tariff*365),R27*tariff*365))</f>
        <v>200750000</v>
      </c>
      <c r="S78" s="18"/>
      <c r="T78" s="52">
        <f>IF(T27*tariff*365&gt;T$107,T27*tariff*365-(1-$E$3)*(T27*tariff*365-T$107),IF(T27*tariff*365&lt;T$108,T27*tariff*365+(1-$E$3)*(T$108-T27*tariff*365),T27*tariff*365))</f>
        <v>200750000</v>
      </c>
      <c r="U78" s="16"/>
      <c r="V78" s="52">
        <f>IF(V27*tariff*365&gt;V$107,V27*tariff*365-(1-$E$3)*(V27*tariff*365-V$107),IF(V27*tariff*365&lt;V$108,V27*tariff*365+(1-$E$3)*(V$108-V27*tariff*365),V27*tariff*365))</f>
        <v>200750000</v>
      </c>
      <c r="W78" s="18"/>
      <c r="X78" s="52">
        <f>IF(X27*tariff*365&gt;X$107,X27*tariff*365-(1-$E$3)*(X27*tariff*365-X$107),IF(X27*tariff*365&lt;X$108,X27*tariff*365+(1-$E$3)*(X$108-X27*tariff*365),X27*tariff*365))</f>
        <v>200750000</v>
      </c>
      <c r="Y78" s="18"/>
      <c r="Z78" s="52">
        <f>IF(Z27*tariff*365&gt;Z$107,Z27*tariff*365-(1-$E$3)*(Z27*tariff*365-Z$107),IF(Z27*tariff*365&lt;Z$108,Z27*tariff*365+(1-$E$3)*(Z$108-Z27*tariff*365),Z27*tariff*365))</f>
        <v>200750000</v>
      </c>
      <c r="AA78" s="18"/>
      <c r="AB78" s="52">
        <f>IF(AB27*tariff*365&gt;AB$107,AB27*tariff*365-(1-$E$3)*(AB27*tariff*365-AB$107),IF(AB27*tariff*365&lt;AB$108,AB27*tariff*365+(1-$E$3)*(AB$108-AB27*tariff*365),AB27*tariff*365))</f>
        <v>205668925.99191469</v>
      </c>
      <c r="AC78" s="18"/>
    </row>
    <row r="79" spans="3:29" s="5" customFormat="1" x14ac:dyDescent="0.2">
      <c r="C79" s="46"/>
      <c r="D79" s="44"/>
      <c r="E79" s="52">
        <f>IF(E28*tariff*365&gt;E$107,E28*tariff*365-(1-$E$3)*(E28*tariff*365-E$107),IF(E28*tariff*365&lt;E$108,E28*tariff*365+(1-$E$3)*(E$108-E28*tariff*365),E28*tariff*365))</f>
        <v>181646111.67071888</v>
      </c>
      <c r="F79" s="18"/>
      <c r="G79" s="52">
        <f>IF(G28*tariff*365&gt;G$107,G28*tariff*365-(1-$E$3)*(G28*tariff*365-G$107),IF(G28*tariff*365&lt;G$108,G28*tariff*365+(1-$E$3)*(G$108-G28*tariff*365),G28*tariff*365))</f>
        <v>181646111.67071888</v>
      </c>
      <c r="H79" s="18"/>
      <c r="I79" s="52">
        <f>IF(I28*tariff*365&gt;I$107,I28*tariff*365-(1-$E$3)*(I28*tariff*365-I$107),IF(I28*tariff*365&lt;I$108,I28*tariff*365+(1-$E$3)*(I$108-I28*tariff*365),I28*tariff*365))</f>
        <v>181646111.67071888</v>
      </c>
      <c r="J79" s="18"/>
      <c r="K79" s="52">
        <f>IF(K28*tariff*365&gt;K$107,K28*tariff*365-(1-$E$3)*(K28*tariff*365-K$107),IF(K28*tariff*365&lt;K$108,K28*tariff*365+(1-$E$3)*(K$108-K28*tariff*365),K28*tariff*365))</f>
        <v>181646111.67071888</v>
      </c>
      <c r="L79" s="18"/>
      <c r="M79" s="52">
        <f>IF(M28*tariff*365&gt;M$107,M28*tariff*365-(1-$E$3)*(M28*tariff*365-M$107),IF(M28*tariff*365&lt;M$108,M28*tariff*365+(1-$E$3)*(M$108-M28*tariff*365),M28*tariff*365))</f>
        <v>181646111.67071888</v>
      </c>
      <c r="N79" s="16"/>
      <c r="O79" s="52">
        <f>IF(O28*tariff*365&gt;O$107,O28*tariff*365-(1-$E$3)*(O28*tariff*365-O$107),IF(O28*tariff*365&lt;O$108,O28*tariff*365+(1-$E$3)*(O$108-O28*tariff*365),O28*tariff*365))</f>
        <v>181646111.67071888</v>
      </c>
      <c r="P79" s="18"/>
      <c r="Q79" s="52">
        <f>IF(Q28*tariff*365&gt;Q$107,Q28*tariff*365-(1-$E$3)*(Q28*tariff*365-Q$107),IF(Q28*tariff*365&lt;Q$108,Q28*tariff*365+(1-$E$3)*(Q$108-Q28*tariff*365),Q28*tariff*365))</f>
        <v>181646111.67071888</v>
      </c>
      <c r="R79" s="18"/>
      <c r="S79" s="52">
        <f>IF(S28*tariff*365&gt;S$107,S28*tariff*365-(1-$E$3)*(S28*tariff*365-S$107),IF(S28*tariff*365&lt;S$108,S28*tariff*365+(1-$E$3)*(S$108-S28*tariff*365),S28*tariff*365))</f>
        <v>181646111.67071888</v>
      </c>
      <c r="T79" s="18"/>
      <c r="U79" s="52">
        <f>IF(U28*tariff*365&gt;U$107,U28*tariff*365-(1-$E$3)*(U28*tariff*365-U$107),IF(U28*tariff*365&lt;U$108,U28*tariff*365+(1-$E$3)*(U$108-U28*tariff*365),U28*tariff*365))</f>
        <v>181646111.67071888</v>
      </c>
      <c r="V79" s="16"/>
      <c r="W79" s="52">
        <f>IF(W28*tariff*365&gt;W$107,W28*tariff*365-(1-$E$3)*(W28*tariff*365-W$107),IF(W28*tariff*365&lt;W$108,W28*tariff*365+(1-$E$3)*(W$108-W28*tariff*365),W28*tariff*365))</f>
        <v>181646111.67071888</v>
      </c>
      <c r="X79" s="18"/>
      <c r="Y79" s="52">
        <f>IF(Y28*tariff*365&gt;Y$107,Y28*tariff*365-(1-$E$3)*(Y28*tariff*365-Y$107),IF(Y28*tariff*365&lt;Y$108,Y28*tariff*365+(1-$E$3)*(Y$108-Y28*tariff*365),Y28*tariff*365))</f>
        <v>187195936.36229223</v>
      </c>
      <c r="Z79" s="18"/>
      <c r="AA79" s="52">
        <f>IF(AA28*tariff*365&gt;AA$107,AA28*tariff*365-(1-$E$3)*(AA28*tariff*365-AA$107),IF(AA28*tariff*365&lt;AA$108,AA28*tariff*365+(1-$E$3)*(AA$108-AA28*tariff*365),AA28*tariff*365))</f>
        <v>195059078.26876897</v>
      </c>
      <c r="AB79" s="16"/>
      <c r="AC79" s="52">
        <f>IF(AC28*tariff*365&gt;AC$107,AC28*tariff*365-(1-$E$3)*(AC28*tariff*365-AC$107),IF(AC28*tariff*365&lt;AC$108,AC28*tariff*365+(1-$E$3)*(AC$108-AC28*tariff*365),AC28*tariff*365))</f>
        <v>203415131.88540739</v>
      </c>
    </row>
    <row r="80" spans="3:29" s="5" customFormat="1" x14ac:dyDescent="0.2">
      <c r="C80" s="46"/>
      <c r="D80" s="44"/>
      <c r="E80" s="16"/>
      <c r="F80" s="52">
        <f>IF(F29*tariff*365&gt;F$107,F29*tariff*365-(1-$E$3)*(F29*tariff*365-F$107),IF(F29*tariff*365&lt;F$108,F29*tariff*365+(1-$E$3)*(F$108-F29*tariff*365),F29*tariff*365))</f>
        <v>164360198.68040484</v>
      </c>
      <c r="G80" s="18"/>
      <c r="H80" s="52">
        <f>IF(H29*tariff*365&gt;H$107,H29*tariff*365-(1-$E$3)*(H29*tariff*365-H$107),IF(H29*tariff*365&lt;H$108,H29*tariff*365+(1-$E$3)*(H$108-H29*tariff*365),H29*tariff*365))</f>
        <v>164360198.68040484</v>
      </c>
      <c r="I80" s="18"/>
      <c r="J80" s="52">
        <f>IF(J29*tariff*365&gt;J$107,J29*tariff*365-(1-$E$3)*(J29*tariff*365-J$107),IF(J29*tariff*365&lt;J$108,J29*tariff*365+(1-$E$3)*(J$108-J29*tariff*365),J29*tariff*365))</f>
        <v>164360198.68040484</v>
      </c>
      <c r="K80" s="18"/>
      <c r="L80" s="52">
        <f>IF(L29*tariff*365&gt;L$107,L29*tariff*365-(1-$E$3)*(L29*tariff*365-L$107),IF(L29*tariff*365&lt;L$108,L29*tariff*365+(1-$E$3)*(L$108-L29*tariff*365),L29*tariff*365))</f>
        <v>164360198.68040484</v>
      </c>
      <c r="M80" s="18"/>
      <c r="N80" s="52">
        <f>IF(N29*tariff*365&gt;N$107,N29*tariff*365-(1-$E$3)*(N29*tariff*365-N$107),IF(N29*tariff*365&lt;N$108,N29*tariff*365+(1-$E$3)*(N$108-N29*tariff*365),N29*tariff*365))</f>
        <v>164360198.68040484</v>
      </c>
      <c r="O80" s="16"/>
      <c r="P80" s="52">
        <f>IF(P29*tariff*365&gt;P$107,P29*tariff*365-(1-$E$3)*(P29*tariff*365-P$107),IF(P29*tariff*365&lt;P$108,P29*tariff*365+(1-$E$3)*(P$108-P29*tariff*365),P29*tariff*365))</f>
        <v>164360198.68040484</v>
      </c>
      <c r="Q80" s="18"/>
      <c r="R80" s="52">
        <f>IF(R29*tariff*365&gt;R$107,R29*tariff*365-(1-$E$3)*(R29*tariff*365-R$107),IF(R29*tariff*365&lt;R$108,R29*tariff*365+(1-$E$3)*(R$108-R29*tariff*365),R29*tariff*365))</f>
        <v>164360198.68040484</v>
      </c>
      <c r="S80" s="18"/>
      <c r="T80" s="52">
        <f>IF(T29*tariff*365&gt;T$107,T29*tariff*365-(1-$E$3)*(T29*tariff*365-T$107),IF(T29*tariff*365&lt;T$108,T29*tariff*365+(1-$E$3)*(T$108-T29*tariff*365),T29*tariff*365))</f>
        <v>164360198.68040484</v>
      </c>
      <c r="U80" s="18"/>
      <c r="V80" s="52">
        <f>IF(V29*tariff*365&gt;V$107,V29*tariff*365-(1-$E$3)*(V29*tariff*365-V$107),IF(V29*tariff*365&lt;V$108,V29*tariff*365+(1-$E$3)*(V$108-V29*tariff*365),V29*tariff*365))</f>
        <v>170385090.23947984</v>
      </c>
      <c r="W80" s="16"/>
      <c r="X80" s="52">
        <f>IF(X29*tariff*365&gt;X$107,X29*tariff*365-(1-$E$3)*(X29*tariff*365-X$107),IF(X29*tariff*365&lt;X$108,X29*tariff*365+(1-$E$3)*(X$108-X29*tariff*365),X29*tariff*365))</f>
        <v>177562842.36941671</v>
      </c>
      <c r="Y80" s="18"/>
      <c r="Z80" s="52">
        <f>IF(Z29*tariff*365&gt;Z$107,Z29*tariff*365-(1-$E$3)*(Z29*tariff*365-Z$107),IF(Z29*tariff*365&lt;Z$108,Z29*tariff*365+(1-$E$3)*(Z$108-Z29*tariff*365),Z29*tariff*365))</f>
        <v>185190541.62221676</v>
      </c>
      <c r="AA80" s="16"/>
      <c r="AB80" s="52">
        <f>IF(AB29*tariff*365&gt;AB$107,AB29*tariff*365-(1-$E$3)*(AB29*tariff*365-AB$107),IF(AB29*tariff*365&lt;AB$108,AB29*tariff*365+(1-$E$3)*(AB$108-AB29*tariff*365),AB29*tariff*365))</f>
        <v>193296393.54325235</v>
      </c>
      <c r="AC80" s="18"/>
    </row>
    <row r="81" spans="3:29" s="5" customFormat="1" x14ac:dyDescent="0.2">
      <c r="C81" s="46"/>
      <c r="D81" s="44"/>
      <c r="E81" s="16"/>
      <c r="F81" s="16"/>
      <c r="G81" s="52">
        <f>IF(G30*tariff*365&gt;G$107,G30*tariff*365-(1-$E$3)*(G30*tariff*365-G$107),IF(G30*tariff*365&lt;G$108,G30*tariff*365+(1-$E$3)*(G$108-G30*tariff*365),G30*tariff*365))</f>
        <v>148719257.80185485</v>
      </c>
      <c r="H81" s="18"/>
      <c r="I81" s="52">
        <f>IF(I30*tariff*365&gt;I$107,I30*tariff*365-(1-$E$3)*(I30*tariff*365-I$107),IF(I30*tariff*365&lt;I$108,I30*tariff*365+(1-$E$3)*(I$108-I30*tariff*365),I30*tariff*365))</f>
        <v>148719257.80185485</v>
      </c>
      <c r="J81" s="18"/>
      <c r="K81" s="52">
        <f>IF(K30*tariff*365&gt;K$107,K30*tariff*365-(1-$E$3)*(K30*tariff*365-K$107),IF(K30*tariff*365&lt;K$108,K30*tariff*365+(1-$E$3)*(K$108-K30*tariff*365),K30*tariff*365))</f>
        <v>148719257.80185485</v>
      </c>
      <c r="L81" s="18"/>
      <c r="M81" s="52">
        <f>IF(M30*tariff*365&gt;M$107,M30*tariff*365-(1-$E$3)*(M30*tariff*365-M$107),IF(M30*tariff*365&lt;M$108,M30*tariff*365+(1-$E$3)*(M$108-M30*tariff*365),M30*tariff*365))</f>
        <v>148719257.80185485</v>
      </c>
      <c r="N81" s="18"/>
      <c r="O81" s="52">
        <f>IF(O30*tariff*365&gt;O$107,O30*tariff*365-(1-$E$3)*(O30*tariff*365-O$107),IF(O30*tariff*365&lt;O$108,O30*tariff*365+(1-$E$3)*(O$108-O30*tariff*365),O30*tariff*365))</f>
        <v>148719257.80185485</v>
      </c>
      <c r="P81" s="16"/>
      <c r="Q81" s="52">
        <f>IF(Q30*tariff*365&gt;Q$107,Q30*tariff*365-(1-$E$3)*(Q30*tariff*365-Q$107),IF(Q30*tariff*365&lt;Q$108,Q30*tariff*365+(1-$E$3)*(Q$108-Q30*tariff*365),Q30*tariff*365))</f>
        <v>148920958.65586746</v>
      </c>
      <c r="R81" s="18"/>
      <c r="S81" s="52">
        <f>IF(S30*tariff*365&gt;S$107,S30*tariff*365-(1-$E$3)*(S30*tariff*365-S$107),IF(S30*tariff*365&lt;S$108,S30*tariff*365+(1-$E$3)*(S$108-S30*tariff*365),S30*tariff*365))</f>
        <v>155086563.6175479</v>
      </c>
      <c r="T81" s="18"/>
      <c r="U81" s="52">
        <f>IF(U30*tariff*365&gt;U$107,U30*tariff*365-(1-$E$3)*(U30*tariff*365-U$107),IF(U30*tariff*365&lt;U$108,U30*tariff*365+(1-$E$3)*(U$108-U30*tariff*365),U30*tariff*365))</f>
        <v>161638667.88472095</v>
      </c>
      <c r="V81" s="18"/>
      <c r="W81" s="52">
        <f>IF(W30*tariff*365&gt;W$107,W30*tariff*365-(1-$E$3)*(W30*tariff*365-W$107),IF(W30*tariff*365&lt;W$108,W30*tariff*365+(1-$E$3)*(W$108-W30*tariff*365),W30*tariff*365))</f>
        <v>168601499.69031343</v>
      </c>
      <c r="X81" s="16"/>
      <c r="Y81" s="52">
        <f>IF(Y30*tariff*365&gt;Y$107,Y30*tariff*365-(1-$E$3)*(Y30*tariff*365-Y$107),IF(Y30*tariff*365&lt;Y$108,Y30*tariff*365+(1-$E$3)*(Y$108-Y30*tariff*365),Y30*tariff*365))</f>
        <v>176000806.04687846</v>
      </c>
      <c r="Z81" s="18"/>
      <c r="AA81" s="52">
        <f>IF(AA30*tariff*365&gt;AA$107,AA30*tariff*365-(1-$E$3)*(AA30*tariff*365-AA$107),IF(AA30*tariff*365&lt;AA$108,AA30*tariff*365+(1-$E$3)*(AA$108-AA30*tariff*365),AA30*tariff*365))</f>
        <v>183863947.95335519</v>
      </c>
      <c r="AB81" s="18"/>
      <c r="AC81" s="52">
        <f>IF(AC30*tariff*365&gt;AC$107,AC30*tariff*365-(1-$E$3)*(AC30*tariff*365-AC$107),IF(AC30*tariff*365&lt;AC$108,AC30*tariff*365+(1-$E$3)*(AC$108-AC30*tariff*365),AC30*tariff*365))</f>
        <v>192220001.56999362</v>
      </c>
    </row>
    <row r="82" spans="3:29" s="5" customFormat="1" x14ac:dyDescent="0.2">
      <c r="C82" s="46"/>
      <c r="D82" s="44"/>
      <c r="E82" s="16"/>
      <c r="F82" s="16"/>
      <c r="G82" s="16"/>
      <c r="H82" s="52">
        <f>IF(H31*tariff*365&gt;H$107,H31*tariff*365-(1-$E$3)*(H31*tariff*365-H$107),IF(H31*tariff*365&lt;H$108,H31*tariff*365+(1-$E$3)*(H$108-H31*tariff*365),H31*tariff*365))</f>
        <v>134566749.24165457</v>
      </c>
      <c r="I82" s="18"/>
      <c r="J82" s="52">
        <f>IF(J31*tariff*365&gt;J$107,J31*tariff*365-(1-$E$3)*(J31*tariff*365-J$107),IF(J31*tariff*365&lt;J$108,J31*tariff*365+(1-$E$3)*(J$108-J31*tariff*365),J31*tariff*365))</f>
        <v>134566749.24165457</v>
      </c>
      <c r="K82" s="18"/>
      <c r="L82" s="52">
        <f>IF(L31*tariff*365&gt;L$107,L31*tariff*365-(1-$E$3)*(L31*tariff*365-L$107),IF(L31*tariff*365&lt;L$108,L31*tariff*365+(1-$E$3)*(L$108-L31*tariff*365),L31*tariff*365))</f>
        <v>134566749.24165457</v>
      </c>
      <c r="M82" s="18"/>
      <c r="N82" s="52">
        <f>IF(N31*tariff*365&gt;N$107,N31*tariff*365-(1-$E$3)*(N31*tariff*365-N$107),IF(N31*tariff*365&lt;N$108,N31*tariff*365+(1-$E$3)*(N$108-N31*tariff*365),N31*tariff*365))</f>
        <v>135535881.53546309</v>
      </c>
      <c r="O82" s="18"/>
      <c r="P82" s="52">
        <f>IF(P31*tariff*365&gt;P$107,P31*tariff*365-(1-$E$3)*(P31*tariff*365-P$107),IF(P31*tariff*365&lt;P$108,P31*tariff*365+(1-$E$3)*(P$108-P31*tariff*365),P31*tariff*365))</f>
        <v>141164062.31515867</v>
      </c>
      <c r="Q82" s="16"/>
      <c r="R82" s="52">
        <f>IF(R31*tariff*365&gt;R$107,R31*tariff*365-(1-$E$3)*(R31*tariff*365-R$107),IF(R31*tariff*365&lt;R$108,R31*tariff*365+(1-$E$3)*(R$108-R31*tariff*365),R31*tariff*365))</f>
        <v>147145053.23693416</v>
      </c>
      <c r="S82" s="18"/>
      <c r="T82" s="52">
        <f>IF(T31*tariff*365&gt;T$107,T31*tariff*365-(1-$E$3)*(T31*tariff*365-T$107),IF(T31*tariff*365&lt;T$108,T31*tariff*365+(1-$E$3)*(T$108-T31*tariff*365),T31*tariff*365))</f>
        <v>153500970.6828368</v>
      </c>
      <c r="U82" s="18"/>
      <c r="V82" s="52">
        <f>IF(V31*tariff*365&gt;V$107,V31*tariff*365-(1-$E$3)*(V31*tariff*365-V$107),IF(V31*tariff*365&lt;V$108,V31*tariff*365+(1-$E$3)*(V$108-V31*tariff*365),V31*tariff*365))</f>
        <v>160255317.43030474</v>
      </c>
      <c r="W82" s="18"/>
      <c r="X82" s="52">
        <f>IF(X31*tariff*365&gt;X$107,X31*tariff*365-(1-$E$3)*(X31*tariff*365-X$107),IF(X31*tariff*365&lt;X$108,X31*tariff*365+(1-$E$3)*(X$108-X31*tariff*365),X31*tariff*365))</f>
        <v>167433069.56024164</v>
      </c>
      <c r="Y82" s="16"/>
      <c r="Z82" s="52">
        <f>IF(Z31*tariff*365&gt;Z$107,Z31*tariff*365-(1-$E$3)*(Z31*tariff*365-Z$107),IF(Z31*tariff*365&lt;Z$108,Z31*tariff*365+(1-$E$3)*(Z$108-Z31*tariff*365),Z31*tariff*365))</f>
        <v>175060768.81304166</v>
      </c>
      <c r="AA82" s="18"/>
      <c r="AB82" s="52">
        <f>IF(AB31*tariff*365&gt;AB$107,AB31*tariff*365-(1-$E$3)*(AB31*tariff*365-AB$107),IF(AB31*tariff*365&lt;AB$108,AB31*tariff*365+(1-$E$3)*(AB$108-AB31*tariff*365),AB31*tariff*365))</f>
        <v>183166620.73407724</v>
      </c>
      <c r="AC82" s="18"/>
    </row>
    <row r="83" spans="3:29" s="5" customFormat="1" x14ac:dyDescent="0.2">
      <c r="C83" s="46"/>
      <c r="D83" s="44"/>
      <c r="E83" s="16"/>
      <c r="F83" s="16"/>
      <c r="G83" s="16"/>
      <c r="H83" s="16"/>
      <c r="I83" s="52">
        <f>IF(I32*tariff*365&gt;I$107,I32*tariff*365-(1-$E$3)*(I32*tariff*365-I$107),IF(I32*tariff*365&lt;I$108,I32*tariff*365+(1-$E$3)*(I$108-I32*tariff*365),I32*tariff*365))</f>
        <v>121761029.93731114</v>
      </c>
      <c r="J83" s="18"/>
      <c r="K83" s="52">
        <f>IF(K32*tariff*365&gt;K$107,K32*tariff*365-(1-$E$3)*(K32*tariff*365-K$107),IF(K32*tariff*365&lt;K$108,K32*tariff*365+(1-$E$3)*(K$108-K32*tariff*365),K32*tariff*365))</f>
        <v>123355996.77337308</v>
      </c>
      <c r="L83" s="18"/>
      <c r="M83" s="52">
        <f>IF(M32*tariff*365&gt;M$107,M32*tariff*365-(1-$E$3)*(M32*tariff*365-M$107),IF(M32*tariff*365&lt;M$108,M32*tariff*365+(1-$E$3)*(M$108-M32*tariff*365),M32*tariff*365))</f>
        <v>128493597.88239728</v>
      </c>
      <c r="N83" s="18"/>
      <c r="O83" s="52">
        <f>IF(O32*tariff*365&gt;O$107,O32*tariff*365-(1-$E$3)*(O32*tariff*365-O$107),IF(O32*tariff*365&lt;O$108,O32*tariff*365+(1-$E$3)*(O$108-O32*tariff*365),O32*tariff*365))</f>
        <v>133953256.48178571</v>
      </c>
      <c r="P83" s="18"/>
      <c r="Q83" s="52">
        <f>IF(Q32*tariff*365&gt;Q$107,Q32*tariff*365-(1-$E$3)*(Q32*tariff*365-Q$107),IF(Q32*tariff*365&lt;Q$108,Q32*tariff*365+(1-$E$3)*(Q$108-Q32*tariff*365),Q32*tariff*365))</f>
        <v>139755161.18192261</v>
      </c>
      <c r="R83" s="16"/>
      <c r="S83" s="52">
        <f>IF(S32*tariff*365&gt;S$107,S32*tariff*365-(1-$E$3)*(S32*tariff*365-S$107),IF(S32*tariff*365&lt;S$108,S32*tariff*365+(1-$E$3)*(S$108-S32*tariff*365),S32*tariff*365))</f>
        <v>145920766.14360306</v>
      </c>
      <c r="T83" s="18"/>
      <c r="U83" s="52">
        <f>IF(U32*tariff*365&gt;U$107,U32*tariff*365-(1-$E$3)*(U32*tariff*365-U$107),IF(U32*tariff*365&lt;U$108,U32*tariff*365+(1-$E$3)*(U$108-U32*tariff*365),U32*tariff*365))</f>
        <v>152472870.41077608</v>
      </c>
      <c r="V83" s="18"/>
      <c r="W83" s="52">
        <f>IF(W32*tariff*365&gt;W$107,W32*tariff*365-(1-$E$3)*(W32*tariff*365-W$107),IF(W32*tariff*365&lt;W$108,W32*tariff*365+(1-$E$3)*(W$108-W32*tariff*365),W32*tariff*365))</f>
        <v>159435702.21636856</v>
      </c>
      <c r="X83" s="18"/>
      <c r="Y83" s="52">
        <f>IF(Y32*tariff*365&gt;Y$107,Y32*tariff*365-(1-$E$3)*(Y32*tariff*365-Y$107),IF(Y32*tariff*365&lt;Y$108,Y32*tariff*365+(1-$E$3)*(Y$108-Y32*tariff*365),Y32*tariff*365))</f>
        <v>166835008.57293358</v>
      </c>
      <c r="Z83" s="16"/>
      <c r="AA83" s="52">
        <f>IF(AA32*tariff*365&gt;AA$107,AA32*tariff*365-(1-$E$3)*(AA32*tariff*365-AA$107),IF(AA32*tariff*365&lt;AA$108,AA32*tariff*365+(1-$E$3)*(AA$108-AA32*tariff*365),AA32*tariff*365))</f>
        <v>174698150.47941035</v>
      </c>
      <c r="AB83" s="18"/>
      <c r="AC83" s="52">
        <f>IF(AC32*tariff*365&gt;AC$107,AC32*tariff*365-(1-$E$3)*(AC32*tariff*365-AC$107),IF(AC32*tariff*365&lt;AC$108,AC32*tariff*365+(1-$E$3)*(AC$108-AC32*tariff*365),AC32*tariff*365))</f>
        <v>183054204.09604877</v>
      </c>
    </row>
    <row r="84" spans="3:29" s="5" customFormat="1" x14ac:dyDescent="0.2">
      <c r="C84" s="46"/>
      <c r="D84" s="11"/>
      <c r="E84" s="16"/>
      <c r="F84" s="16"/>
      <c r="G84" s="16"/>
      <c r="H84" s="16"/>
      <c r="I84" s="16"/>
      <c r="J84" s="52">
        <f>IF(J33*tariff*365&gt;J$107,J33*tariff*365-(1-$E$3)*(J33*tariff*365-J$107),IF(J33*tariff*365&lt;J$108,J33*tariff*365+(1-$E$3)*(J$108-J33*tariff*365),J33*tariff*365))</f>
        <v>116962374.46574104</v>
      </c>
      <c r="K84" s="18"/>
      <c r="L84" s="52">
        <f>IF(L33*tariff*365&gt;L$107,L33*tariff*365-(1-$E$3)*(L33*tariff*365-L$107),IF(L33*tariff*365&lt;L$108,L33*tariff*365+(1-$E$3)*(L$108-L33*tariff*365),L33*tariff*365))</f>
        <v>121946142.60913548</v>
      </c>
      <c r="M84" s="18"/>
      <c r="N84" s="52">
        <f>IF(N33*tariff*365&gt;N$107,N33*tariff*365-(1-$E$3)*(N33*tariff*365-N$107),IF(N33*tariff*365&lt;N$108,N33*tariff*365+(1-$E$3)*(N$108-N33*tariff*365),N33*tariff*365))</f>
        <v>127242325.0148983</v>
      </c>
      <c r="O84" s="18"/>
      <c r="P84" s="52">
        <f>IF(P33*tariff*365&gt;P$107,P33*tariff*365-(1-$E$3)*(P33*tariff*365-P$107),IF(P33*tariff*365&lt;P$108,P33*tariff*365+(1-$E$3)*(P$108-P33*tariff*365),P33*tariff*365))</f>
        <v>132870505.79459387</v>
      </c>
      <c r="Q84" s="18"/>
      <c r="R84" s="52">
        <f>IF(R33*tariff*365&gt;R$107,R33*tariff*365-(1-$E$3)*(R33*tariff*365-R$107),IF(R33*tariff*365&lt;R$108,R33*tariff*365+(1-$E$3)*(R$108-R33*tariff*365),R33*tariff*365))</f>
        <v>138851496.71636936</v>
      </c>
      <c r="S84" s="16"/>
      <c r="T84" s="52">
        <f>IF(T33*tariff*365&gt;T$107,T33*tariff*365-(1-$E$3)*(T33*tariff*365-T$107),IF(T33*tariff*365&lt;T$108,T33*tariff*365+(1-$E$3)*(T$108-T33*tariff*365),T33*tariff*365))</f>
        <v>145207414.16227201</v>
      </c>
      <c r="U84" s="18"/>
      <c r="V84" s="52">
        <f>IF(V33*tariff*365&gt;V$107,V33*tariff*365-(1-$E$3)*(V33*tariff*365-V$107),IF(V33*tariff*365&lt;V$108,V33*tariff*365+(1-$E$3)*(V$108-V33*tariff*365),V33*tariff*365))</f>
        <v>151961760.90973997</v>
      </c>
      <c r="W84" s="18"/>
      <c r="X84" s="52">
        <f>IF(X33*tariff*365&gt;X$107,X33*tariff*365-(1-$E$3)*(X33*tariff*365-X$107),IF(X33*tariff*365&lt;X$108,X33*tariff*365+(1-$E$3)*(X$108-X33*tariff*365),X33*tariff*365))</f>
        <v>159139513.03967685</v>
      </c>
      <c r="Y84" s="18"/>
      <c r="Z84" s="52">
        <f>IF(Z33*tariff*365&gt;Z$107,Z33*tariff*365-(1-$E$3)*(Z33*tariff*365-Z$107),IF(Z33*tariff*365&lt;Z$108,Z33*tariff*365+(1-$E$3)*(Z$108-Z33*tariff*365),Z33*tariff*365))</f>
        <v>166767212.29247686</v>
      </c>
      <c r="AA84" s="16"/>
      <c r="AB84" s="52">
        <f>IF(AB33*tariff*365&gt;AB$107,AB33*tariff*365-(1-$E$3)*(AB33*tariff*365-AB$107),IF(AB33*tariff*365&lt;AB$108,AB33*tariff*365+(1-$E$3)*(AB$108-AB33*tariff*365),AB33*tariff*365))</f>
        <v>174873064.21351248</v>
      </c>
      <c r="AC84" s="18"/>
    </row>
    <row r="85" spans="3:29" s="5" customFormat="1" x14ac:dyDescent="0.2">
      <c r="C85" s="46"/>
      <c r="D85" s="11"/>
      <c r="E85" s="16"/>
      <c r="F85" s="16"/>
      <c r="G85" s="16"/>
      <c r="H85" s="16"/>
      <c r="I85" s="16"/>
      <c r="J85" s="16"/>
      <c r="K85" s="52">
        <f>IF(K34*tariff*365&gt;K$107,K34*tariff*365-(1-$E$3)*(K34*tariff*365-K$107),IF(K34*tariff*365&lt;K$108,K34*tariff*365+(1-$E$3)*(K$108-K34*tariff*365),K34*tariff*365))</f>
        <v>115851676.50496994</v>
      </c>
      <c r="L85" s="18"/>
      <c r="M85" s="52">
        <f>IF(M34*tariff*365&gt;M$107,M34*tariff*365-(1-$E$3)*(M34*tariff*365-M$107),IF(M34*tariff*365&lt;M$108,M34*tariff*365+(1-$E$3)*(M$108-M34*tariff*365),M34*tariff*365))</f>
        <v>120989277.61399414</v>
      </c>
      <c r="N85" s="18"/>
      <c r="O85" s="52">
        <f>IF(O34*tariff*365&gt;O$107,O34*tariff*365-(1-$E$3)*(O34*tariff*365-O$107),IF(O34*tariff*365&lt;O$108,O34*tariff*365+(1-$E$3)*(O$108-O34*tariff*365),O34*tariff*365))</f>
        <v>126448936.21338257</v>
      </c>
      <c r="P85" s="18"/>
      <c r="Q85" s="52">
        <f>IF(Q34*tariff*365&gt;Q$107,Q34*tariff*365-(1-$E$3)*(Q34*tariff*365-Q$107),IF(Q34*tariff*365&lt;Q$108,Q34*tariff*365+(1-$E$3)*(Q$108-Q34*tariff*365),Q34*tariff*365))</f>
        <v>132250840.91351947</v>
      </c>
      <c r="R85" s="18"/>
      <c r="S85" s="52">
        <f>IF(S34*tariff*365&gt;S$107,S34*tariff*365-(1-$E$3)*(S34*tariff*365-S$107),IF(S34*tariff*365&lt;S$108,S34*tariff*365+(1-$E$3)*(S$108-S34*tariff*365),S34*tariff*365))</f>
        <v>138416445.87519991</v>
      </c>
      <c r="T85" s="18"/>
      <c r="U85" s="52">
        <f>IF(U34*tariff*365&gt;U$107,U34*tariff*365-(1-$E$3)*(U34*tariff*365-U$107),IF(U34*tariff*365&lt;U$108,U34*tariff*365+(1-$E$3)*(U$108-U34*tariff*365),U34*tariff*365))</f>
        <v>144968550.14237294</v>
      </c>
      <c r="V85" s="18"/>
      <c r="W85" s="52">
        <f>IF(W34*tariff*365&gt;W$107,W34*tariff*365-(1-$E$3)*(W34*tariff*365-W$107),IF(W34*tariff*365&lt;W$108,W34*tariff*365+(1-$E$3)*(W$108-W34*tariff*365),W34*tariff*365))</f>
        <v>151931381.94796544</v>
      </c>
      <c r="X85" s="18"/>
      <c r="Y85" s="52">
        <f>IF(Y34*tariff*365&gt;Y$107,Y34*tariff*365-(1-$E$3)*(Y34*tariff*365-Y$107),IF(Y34*tariff*365&lt;Y$108,Y34*tariff*365+(1-$E$3)*(Y$108-Y34*tariff*365),Y34*tariff*365))</f>
        <v>159330688.30453044</v>
      </c>
      <c r="Z85" s="18"/>
      <c r="AA85" s="52">
        <f>IF(AA34*tariff*365&gt;AA$107,AA34*tariff*365-(1-$E$3)*(AA34*tariff*365-AA$107),IF(AA34*tariff*365&lt;AA$108,AA34*tariff*365+(1-$E$3)*(AA$108-AA34*tariff*365),AA34*tariff*365))</f>
        <v>167193830.21100718</v>
      </c>
      <c r="AB85" s="16"/>
      <c r="AC85" s="52">
        <f>IF(AC34*tariff*365&gt;AC$107,AC34*tariff*365-(1-$E$3)*(AC34*tariff*365-AC$107),IF(AC34*tariff*365&lt;AC$108,AC34*tariff*365+(1-$E$3)*(AC$108-AC34*tariff*365),AC34*tariff*365))</f>
        <v>175549883.8276456</v>
      </c>
    </row>
    <row r="86" spans="3:29" s="5" customFormat="1" x14ac:dyDescent="0.2">
      <c r="C86" s="46"/>
      <c r="D86" s="11"/>
      <c r="E86" s="16"/>
      <c r="F86" s="16"/>
      <c r="G86" s="16"/>
      <c r="H86" s="16"/>
      <c r="I86" s="16"/>
      <c r="J86" s="16"/>
      <c r="K86" s="16"/>
      <c r="L86" s="52">
        <f>IF(L35*tariff*365&gt;L$107,L35*tariff*365-(1-$E$3)*(L35*tariff*365-L$107),IF(L35*tariff*365&lt;L$108,L35*tariff*365+(1-$E$3)*(L$108-L35*tariff*365),L35*tariff*365))</f>
        <v>115155952.83335865</v>
      </c>
      <c r="M86" s="18"/>
      <c r="N86" s="52">
        <f>IF(N35*tariff*365&gt;N$107,N35*tariff*365-(1-$E$3)*(N35*tariff*365-N$107),IF(N35*tariff*365&lt;N$108,N35*tariff*365+(1-$E$3)*(N$108-N35*tariff*365),N35*tariff*365))</f>
        <v>120452135.23912147</v>
      </c>
      <c r="O86" s="18"/>
      <c r="P86" s="52">
        <f>IF(P35*tariff*365&gt;P$107,P35*tariff*365-(1-$E$3)*(P35*tariff*365-P$107),IF(P35*tariff*365&lt;P$108,P35*tariff*365+(1-$E$3)*(P$108-P35*tariff*365),P35*tariff*365))</f>
        <v>126080316.01881704</v>
      </c>
      <c r="Q86" s="18"/>
      <c r="R86" s="52">
        <f>IF(R35*tariff*365&gt;R$107,R35*tariff*365-(1-$E$3)*(R35*tariff*365-R$107),IF(R35*tariff*365&lt;R$108,R35*tariff*365+(1-$E$3)*(R$108-R35*tariff*365),R35*tariff*365))</f>
        <v>132061306.94059253</v>
      </c>
      <c r="S86" s="18"/>
      <c r="T86" s="52">
        <f>IF(T35*tariff*365&gt;T$107,T35*tariff*365-(1-$E$3)*(T35*tariff*365-T$107),IF(T35*tariff*365&lt;T$108,T35*tariff*365+(1-$E$3)*(T$108-T35*tariff*365),T35*tariff*365))</f>
        <v>138417224.38649517</v>
      </c>
      <c r="U86" s="18"/>
      <c r="V86" s="52">
        <f>IF(V35*tariff*365&gt;V$107,V35*tariff*365-(1-$E$3)*(V35*tariff*365-V$107),IF(V35*tariff*365&lt;V$108,V35*tariff*365+(1-$E$3)*(V$108-V35*tariff*365),V35*tariff*365))</f>
        <v>145171571.13396314</v>
      </c>
      <c r="W86" s="18"/>
      <c r="X86" s="52">
        <f>IF(X35*tariff*365&gt;X$107,X35*tariff*365-(1-$E$3)*(X35*tariff*365-X$107),IF(X35*tariff*365&lt;X$108,X35*tariff*365+(1-$E$3)*(X$108-X35*tariff*365),X35*tariff*365))</f>
        <v>152349323.26390001</v>
      </c>
      <c r="Y86" s="18"/>
      <c r="Z86" s="52">
        <f>IF(Z35*tariff*365&gt;Z$107,Z35*tariff*365-(1-$E$3)*(Z35*tariff*365-Z$107),IF(Z35*tariff*365&lt;Z$108,Z35*tariff*365+(1-$E$3)*(Z$108-Z35*tariff*365),Z35*tariff*365))</f>
        <v>159977022.51670003</v>
      </c>
      <c r="AA86" s="18"/>
      <c r="AB86" s="52">
        <f>IF(AB35*tariff*365&gt;AB$107,AB35*tariff*365-(1-$E$3)*(AB35*tariff*365-AB$107),IF(AB35*tariff*365&lt;AB$108,AB35*tariff*365+(1-$E$3)*(AB$108-AB35*tariff*365),AB35*tariff*365))</f>
        <v>168082874.43773565</v>
      </c>
      <c r="AC86" s="16"/>
    </row>
    <row r="87" spans="3:29" s="5" customFormat="1" x14ac:dyDescent="0.2">
      <c r="C87" s="46"/>
      <c r="D87" s="11"/>
      <c r="E87" s="16"/>
      <c r="F87" s="16"/>
      <c r="G87" s="16"/>
      <c r="H87" s="16"/>
      <c r="I87" s="16"/>
      <c r="J87" s="16"/>
      <c r="K87" s="16"/>
      <c r="L87" s="16"/>
      <c r="M87" s="52">
        <f>IF(M36*tariff*365&gt;M$107,M36*tariff*365-(1-$E$3)*(M36*tariff*365-M$107),IF(M36*tariff*365&lt;M$108,M36*tariff*365+(1-$E$3)*(M$108-M36*tariff*365),M36*tariff*365))</f>
        <v>114845259.82930608</v>
      </c>
      <c r="N87" s="18"/>
      <c r="O87" s="52">
        <f>IF(O36*tariff*365&gt;O$107,O36*tariff*365-(1-$E$3)*(O36*tariff*365-O$107),IF(O36*tariff*365&lt;O$108,O36*tariff*365+(1-$E$3)*(O$108-O36*tariff*365),O36*tariff*365))</f>
        <v>120304918.42869452</v>
      </c>
      <c r="P87" s="18"/>
      <c r="Q87" s="52">
        <f>IF(Q36*tariff*365&gt;Q$107,Q36*tariff*365-(1-$E$3)*(Q36*tariff*365-Q$107),IF(Q36*tariff*365&lt;Q$108,Q36*tariff*365+(1-$E$3)*(Q$108-Q36*tariff*365),Q36*tariff*365))</f>
        <v>126106823.1288314</v>
      </c>
      <c r="R87" s="18"/>
      <c r="S87" s="52">
        <f>IF(S36*tariff*365&gt;S$107,S36*tariff*365-(1-$E$3)*(S36*tariff*365-S$107),IF(S36*tariff*365&lt;S$108,S36*tariff*365+(1-$E$3)*(S$108-S36*tariff*365),S36*tariff*365))</f>
        <v>132272428.09051184</v>
      </c>
      <c r="T87" s="18"/>
      <c r="U87" s="52">
        <f>IF(U36*tariff*365&gt;U$107,U36*tariff*365-(1-$E$3)*(U36*tariff*365-U$107),IF(U36*tariff*365&lt;U$108,U36*tariff*365+(1-$E$3)*(U$108-U36*tariff*365),U36*tariff*365))</f>
        <v>138824532.35768488</v>
      </c>
      <c r="V87" s="18"/>
      <c r="W87" s="52">
        <f>IF(W36*tariff*365&gt;W$107,W36*tariff*365-(1-$E$3)*(W36*tariff*365-W$107),IF(W36*tariff*365&lt;W$108,W36*tariff*365+(1-$E$3)*(W$108-W36*tariff*365),W36*tariff*365))</f>
        <v>145787364.16327736</v>
      </c>
      <c r="X87" s="18"/>
      <c r="Y87" s="52">
        <f>IF(Y36*tariff*365&gt;Y$107,Y36*tariff*365-(1-$E$3)*(Y36*tariff*365-Y$107),IF(Y36*tariff*365&lt;Y$108,Y36*tariff*365+(1-$E$3)*(Y$108-Y36*tariff*365),Y36*tariff*365))</f>
        <v>153186670.51984239</v>
      </c>
      <c r="Z87" s="18"/>
      <c r="AA87" s="52">
        <f>IF(AA36*tariff*365&gt;AA$107,AA36*tariff*365-(1-$E$3)*(AA36*tariff*365-AA$107),IF(AA36*tariff*365&lt;AA$108,AA36*tariff*365+(1-$E$3)*(AA$108-AA36*tariff*365),AA36*tariff*365))</f>
        <v>161049812.42631912</v>
      </c>
      <c r="AB87" s="18"/>
      <c r="AC87" s="52">
        <f>IF(AC36*tariff*365&gt;AC$107,AC36*tariff*365-(1-$E$3)*(AC36*tariff*365-AC$107),IF(AC36*tariff*365&lt;AC$108,AC36*tariff*365+(1-$E$3)*(AC$108-AC36*tariff*365),AC36*tariff*365))</f>
        <v>169405866.04295754</v>
      </c>
    </row>
    <row r="88" spans="3:29" s="5" customFormat="1" x14ac:dyDescent="0.2">
      <c r="C88" s="46"/>
      <c r="D88" s="11"/>
      <c r="E88" s="16"/>
      <c r="F88" s="16"/>
      <c r="G88" s="16"/>
      <c r="H88" s="16"/>
      <c r="I88" s="16"/>
      <c r="J88" s="16"/>
      <c r="K88" s="16"/>
      <c r="L88" s="16"/>
      <c r="M88" s="16"/>
      <c r="N88" s="52">
        <f>IF(N37*tariff*365&gt;N$107,N37*tariff*365-(1-$E$3)*(N37*tariff*365-N$107),IF(N37*tariff*365&lt;N$108,N37*tariff*365+(1-$E$3)*(N$108-N37*tariff*365),N37*tariff*365))</f>
        <v>114892798.05045731</v>
      </c>
      <c r="O88" s="18"/>
      <c r="P88" s="52">
        <f>IF(P37*tariff*365&gt;P$107,P37*tariff*365-(1-$E$3)*(P37*tariff*365-P$107),IF(P37*tariff*365&lt;P$108,P37*tariff*365+(1-$E$3)*(P$108-P37*tariff*365),P37*tariff*365))</f>
        <v>120520978.83015287</v>
      </c>
      <c r="Q88" s="18"/>
      <c r="R88" s="52">
        <f>IF(R37*tariff*365&gt;R$107,R37*tariff*365-(1-$E$3)*(R37*tariff*365-R$107),IF(R37*tariff*365&lt;R$108,R37*tariff*365+(1-$E$3)*(R$108-R37*tariff*365),R37*tariff*365))</f>
        <v>126501969.75192837</v>
      </c>
      <c r="S88" s="18"/>
      <c r="T88" s="52">
        <f>IF(T37*tariff*365&gt;T$107,T37*tariff*365-(1-$E$3)*(T37*tariff*365-T$107),IF(T37*tariff*365&lt;T$108,T37*tariff*365+(1-$E$3)*(T$108-T37*tariff*365),T37*tariff*365))</f>
        <v>132857887.19783103</v>
      </c>
      <c r="U88" s="18"/>
      <c r="V88" s="52">
        <f>IF(V37*tariff*365&gt;V$107,V37*tariff*365-(1-$E$3)*(V37*tariff*365-V$107),IF(V37*tariff*365&lt;V$108,V37*tariff*365+(1-$E$3)*(V$108-V37*tariff*365),V37*tariff*365))</f>
        <v>139612233.94529897</v>
      </c>
      <c r="W88" s="18"/>
      <c r="X88" s="52">
        <f>IF(X37*tariff*365&gt;X$107,X37*tariff*365-(1-$E$3)*(X37*tariff*365-X$107),IF(X37*tariff*365&lt;X$108,X37*tariff*365+(1-$E$3)*(X$108-X37*tariff*365),X37*tariff*365))</f>
        <v>146789986.07523584</v>
      </c>
      <c r="Y88" s="18"/>
      <c r="Z88" s="52">
        <f>IF(Z37*tariff*365&gt;Z$107,Z37*tariff*365-(1-$E$3)*(Z37*tariff*365-Z$107),IF(Z37*tariff*365&lt;Z$108,Z37*tariff*365+(1-$E$3)*(Z$108-Z37*tariff*365),Z37*tariff*365))</f>
        <v>154417685.32803589</v>
      </c>
      <c r="AA88" s="18"/>
      <c r="AB88" s="52">
        <f>IF(AB37*tariff*365&gt;AB$107,AB37*tariff*365-(1-$E$3)*(AB37*tariff*365-AB$107),IF(AB37*tariff*365&lt;AB$108,AB37*tariff*365+(1-$E$3)*(AB$108-AB37*tariff*365),AB37*tariff*365))</f>
        <v>162523537.24907148</v>
      </c>
      <c r="AC88" s="18"/>
    </row>
    <row r="89" spans="3:29" s="5" customFormat="1" x14ac:dyDescent="0.2">
      <c r="C89" s="46"/>
      <c r="D89" s="11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52">
        <f>IF(O38*tariff*365&gt;O$107,O38*tariff*365-(1-$E$3)*(O38*tariff*365-O$107),IF(O38*tariff*365&lt;O$108,O38*tariff*365+(1-$E$3)*(O$108-O38*tariff*365),O38*tariff*365))</f>
        <v>115274622.12091234</v>
      </c>
      <c r="P89" s="18"/>
      <c r="Q89" s="52">
        <f>IF(Q38*tariff*365&gt;Q$107,Q38*tariff*365-(1-$E$3)*(Q38*tariff*365-Q$107),IF(Q38*tariff*365&lt;Q$108,Q38*tariff*365+(1-$E$3)*(Q$108-Q38*tariff*365),Q38*tariff*365))</f>
        <v>121076526.82104924</v>
      </c>
      <c r="R89" s="18"/>
      <c r="S89" s="52">
        <f>IF(S38*tariff*365&gt;S$107,S38*tariff*365-(1-$E$3)*(S38*tariff*365-S$107),IF(S38*tariff*365&lt;S$108,S38*tariff*365+(1-$E$3)*(S$108-S38*tariff*365),S38*tariff*365))</f>
        <v>127242131.78272967</v>
      </c>
      <c r="T89" s="18"/>
      <c r="U89" s="52">
        <f>IF(U38*tariff*365&gt;U$107,U38*tariff*365-(1-$E$3)*(U38*tariff*365-U$107),IF(U38*tariff*365&lt;U$108,U38*tariff*365+(1-$E$3)*(U$108-U38*tariff*365),U38*tariff*365))</f>
        <v>133794236.04990271</v>
      </c>
      <c r="V89" s="18"/>
      <c r="W89" s="52">
        <f>IF(W38*tariff*365&gt;W$107,W38*tariff*365-(1-$E$3)*(W38*tariff*365-W$107),IF(W38*tariff*365&lt;W$108,W38*tariff*365+(1-$E$3)*(W$108-W38*tariff*365),W38*tariff*365))</f>
        <v>140757067.85549518</v>
      </c>
      <c r="X89" s="18"/>
      <c r="Y89" s="52">
        <f>IF(Y38*tariff*365&gt;Y$107,Y38*tariff*365-(1-$E$3)*(Y38*tariff*365-Y$107),IF(Y38*tariff*365&lt;Y$108,Y38*tariff*365+(1-$E$3)*(Y$108-Y38*tariff*365),Y38*tariff*365))</f>
        <v>148156374.21206021</v>
      </c>
      <c r="Z89" s="18"/>
      <c r="AA89" s="52">
        <f>IF(AA38*tariff*365&gt;AA$107,AA38*tariff*365-(1-$E$3)*(AA38*tariff*365-AA$107),IF(AA38*tariff*365&lt;AA$108,AA38*tariff*365+(1-$E$3)*(AA$108-AA38*tariff*365),AA38*tariff*365))</f>
        <v>156019516.11853695</v>
      </c>
      <c r="AB89" s="18"/>
      <c r="AC89" s="52">
        <f>IF(AC38*tariff*365&gt;AC$107,AC38*tariff*365-(1-$E$3)*(AC38*tariff*365-AC$107),IF(AC38*tariff*365&lt;AC$108,AC38*tariff*365+(1-$E$3)*(AC$108-AC38*tariff*365),AC38*tariff*365))</f>
        <v>164375569.73517537</v>
      </c>
    </row>
    <row r="90" spans="3:29" s="5" customFormat="1" x14ac:dyDescent="0.2">
      <c r="C90" s="46"/>
      <c r="D90" s="11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2">
        <f>IF(P39*tariff*365&gt;P$107,P39*tariff*365-(1-$E$3)*(P39*tariff*365-P$107),IF(P39*tariff*365&lt;P$108,P39*tariff*365+(1-$E$3)*(P$108-P39*tariff*365),P39*tariff*365))</f>
        <v>115969378.50706343</v>
      </c>
      <c r="Q90" s="18"/>
      <c r="R90" s="52">
        <f>IF(R39*tariff*365&gt;R$107,R39*tariff*365-(1-$E$3)*(R39*tariff*365-R$107),IF(R39*tariff*365&lt;R$108,R39*tariff*365+(1-$E$3)*(R$108-R39*tariff*365),R39*tariff*365))</f>
        <v>121950369.42883894</v>
      </c>
      <c r="S90" s="18"/>
      <c r="T90" s="52">
        <f>IF(T39*tariff*365&gt;T$107,T39*tariff*365-(1-$E$3)*(T39*tariff*365-T$107),IF(T39*tariff*365&lt;T$108,T39*tariff*365+(1-$E$3)*(T$108-T39*tariff*365),T39*tariff*365))</f>
        <v>128306286.87474158</v>
      </c>
      <c r="U90" s="18"/>
      <c r="V90" s="52">
        <f>IF(V39*tariff*365&gt;V$107,V39*tariff*365-(1-$E$3)*(V39*tariff*365-V$107),IF(V39*tariff*365&lt;V$108,V39*tariff*365+(1-$E$3)*(V$108-V39*tariff*365),V39*tariff*365))</f>
        <v>135060633.62220952</v>
      </c>
      <c r="W90" s="18"/>
      <c r="X90" s="52">
        <f>IF(X39*tariff*365&gt;X$107,X39*tariff*365-(1-$E$3)*(X39*tariff*365-X$107),IF(X39*tariff*365&lt;X$108,X39*tariff*365+(1-$E$3)*(X$108-X39*tariff*365),X39*tariff*365))</f>
        <v>142238385.75214642</v>
      </c>
      <c r="Y90" s="16"/>
      <c r="Z90" s="52">
        <f>IF(Z39*tariff*365&gt;Z$107,Z39*tariff*365-(1-$E$3)*(Z39*tariff*365-Z$107),IF(Z39*tariff*365&lt;Z$108,Z39*tariff*365+(1-$E$3)*(Z$108-Z39*tariff*365),Z39*tariff*365))</f>
        <v>149866085.00494647</v>
      </c>
      <c r="AA90" s="18"/>
      <c r="AB90" s="52">
        <f>IF(AB39*tariff*365&gt;AB$107,AB39*tariff*365-(1-$E$3)*(AB39*tariff*365-AB$107),IF(AB39*tariff*365&lt;AB$108,AB39*tariff*365+(1-$E$3)*(AB$108-AB39*tariff*365),AB39*tariff*365))</f>
        <v>157971936.92598206</v>
      </c>
      <c r="AC90" s="18"/>
    </row>
    <row r="91" spans="3:29" s="5" customFormat="1" x14ac:dyDescent="0.2">
      <c r="C91" s="46"/>
      <c r="D91" s="11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52">
        <f>IF(Q40*tariff*365&gt;Q$107,Q40*tariff*365-(1-$E$3)*(Q40*tariff*365-Q$107),IF(Q40*tariff*365&lt;Q$108,Q40*tariff*365+(1-$E$3)*(Q$108-Q40*tariff*365),Q40*tariff*365))</f>
        <v>116958068.53677332</v>
      </c>
      <c r="R91" s="18"/>
      <c r="S91" s="52">
        <f>IF(S40*tariff*365&gt;S$107,S40*tariff*365-(1-$E$3)*(S40*tariff*365-S$107),IF(S40*tariff*365&lt;S$108,S40*tariff*365+(1-$E$3)*(S$108-S40*tariff*365),S40*tariff*365))</f>
        <v>123123673.49845377</v>
      </c>
      <c r="T91" s="18"/>
      <c r="U91" s="52">
        <f>IF(U40*tariff*365&gt;U$107,U40*tariff*365-(1-$E$3)*(U40*tariff*365-U$107),IF(U40*tariff*365&lt;U$108,U40*tariff*365+(1-$E$3)*(U$108-U40*tariff*365),U40*tariff*365))</f>
        <v>129675777.76562682</v>
      </c>
      <c r="V91" s="18"/>
      <c r="W91" s="52">
        <f>IF(W40*tariff*365&gt;W$107,W40*tariff*365-(1-$E$3)*(W40*tariff*365-W$107),IF(W40*tariff*365&lt;W$108,W40*tariff*365+(1-$E$3)*(W$108-W40*tariff*365),W40*tariff*365))</f>
        <v>136638609.5712193</v>
      </c>
      <c r="X91" s="18"/>
      <c r="Y91" s="52">
        <f>IF(Y40*tariff*365&gt;Y$107,Y40*tariff*365-(1-$E$3)*(Y40*tariff*365-Y$107),IF(Y40*tariff*365&lt;Y$108,Y40*tariff*365+(1-$E$3)*(Y$108-Y40*tariff*365),Y40*tariff*365))</f>
        <v>144037915.92778432</v>
      </c>
      <c r="Z91" s="16"/>
      <c r="AA91" s="52">
        <f>IF(AA40*tariff*365&gt;AA$107,AA40*tariff*365-(1-$E$3)*(AA40*tariff*365-AA$107),IF(AA40*tariff*365&lt;AA$108,AA40*tariff*365+(1-$E$3)*(AA$108-AA40*tariff*365),AA40*tariff*365))</f>
        <v>151901057.83426106</v>
      </c>
      <c r="AB91" s="18"/>
      <c r="AC91" s="52">
        <f>IF(AC40*tariff*365&gt;AC$107,AC40*tariff*365-(1-$E$3)*(AC40*tariff*365-AC$107),IF(AC40*tariff*365&lt;AC$108,AC40*tariff*365+(1-$E$3)*(AC$108-AC40*tariff*365),AC40*tariff*365))</f>
        <v>160257111.45089948</v>
      </c>
    </row>
    <row r="92" spans="3:29" s="5" customFormat="1" x14ac:dyDescent="0.2">
      <c r="C92" s="46"/>
      <c r="D92" s="11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52">
        <f>IF(R41*tariff*365&gt;R$107,R41*tariff*365-(1-$E$3)*(R41*tariff*365-R$107),IF(R41*tariff*365&lt;R$108,R41*tariff*365+(1-$E$3)*(R$108-R41*tariff*365),R41*tariff*365))</f>
        <v>118223834.26860592</v>
      </c>
      <c r="S92" s="18"/>
      <c r="T92" s="52">
        <f>IF(T41*tariff*365&gt;T$107,T41*tariff*365-(1-$E$3)*(T41*tariff*365-T$107),IF(T41*tariff*365&lt;T$108,T41*tariff*365+(1-$E$3)*(T$108-T41*tariff*365),T41*tariff*365))</f>
        <v>124579751.71450859</v>
      </c>
      <c r="U92" s="18"/>
      <c r="V92" s="52">
        <f>IF(V41*tariff*365&gt;V$107,V41*tariff*365-(1-$E$3)*(V41*tariff*365-V$107),IF(V41*tariff*365&lt;V$108,V41*tariff*365+(1-$E$3)*(V$108-V41*tariff*365),V41*tariff*365))</f>
        <v>131334098.46197653</v>
      </c>
      <c r="W92" s="18"/>
      <c r="X92" s="52">
        <f>IF(X41*tariff*365&gt;X$107,X41*tariff*365-(1-$E$3)*(X41*tariff*365-X$107),IF(X41*tariff*365&lt;X$108,X41*tariff*365+(1-$E$3)*(X$108-X41*tariff*365),X41*tariff*365))</f>
        <v>138511850.5919134</v>
      </c>
      <c r="Y92" s="18"/>
      <c r="Z92" s="52">
        <f>IF(Z41*tariff*365&gt;Z$107,Z41*tariff*365-(1-$E$3)*(Z41*tariff*365-Z$107),IF(Z41*tariff*365&lt;Z$108,Z41*tariff*365+(1-$E$3)*(Z$108-Z41*tariff*365),Z41*tariff*365))</f>
        <v>146139549.84471345</v>
      </c>
      <c r="AA92" s="16"/>
      <c r="AB92" s="52">
        <f>IF(AB41*tariff*365&gt;AB$107,AB41*tariff*365-(1-$E$3)*(AB41*tariff*365-AB$107),IF(AB41*tariff*365&lt;AB$108,AB41*tariff*365+(1-$E$3)*(AB$108-AB41*tariff*365),AB41*tariff*365))</f>
        <v>154245401.76574904</v>
      </c>
      <c r="AC92" s="18"/>
    </row>
    <row r="93" spans="3:29" s="5" customFormat="1" x14ac:dyDescent="0.2">
      <c r="C93" s="46"/>
      <c r="D93" s="11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52">
        <f>IF(S42*tariff*365&gt;S$107,S42*tariff*365-(1-$E$3)*(S42*tariff*365-S$107),IF(S42*tariff*365&lt;S$108,S42*tariff*365+(1-$E$3)*(S$108-S42*tariff*365),S42*tariff*365))</f>
        <v>119751765.04584831</v>
      </c>
      <c r="T93" s="18"/>
      <c r="U93" s="52">
        <f>IF(U42*tariff*365&gt;U$107,U42*tariff*365-(1-$E$3)*(U42*tariff*365-U$107),IF(U42*tariff*365&lt;U$108,U42*tariff*365+(1-$E$3)*(U$108-U42*tariff*365),U42*tariff*365))</f>
        <v>126303869.31302136</v>
      </c>
      <c r="V93" s="18"/>
      <c r="W93" s="52">
        <f>IF(W42*tariff*365&gt;W$107,W42*tariff*365-(1-$E$3)*(W42*tariff*365-W$107),IF(W42*tariff*365&lt;W$108,W42*tariff*365+(1-$E$3)*(W$108-W42*tariff*365),W42*tariff*365))</f>
        <v>133266701.11861384</v>
      </c>
      <c r="X93" s="18"/>
      <c r="Y93" s="52">
        <f>IF(Y42*tariff*365&gt;Y$107,Y42*tariff*365-(1-$E$3)*(Y42*tariff*365-Y$107),IF(Y42*tariff*365&lt;Y$108,Y42*tariff*365+(1-$E$3)*(Y$108-Y42*tariff*365),Y42*tariff*365))</f>
        <v>140666007.47517884</v>
      </c>
      <c r="Z93" s="18"/>
      <c r="AA93" s="52">
        <f>IF(AA42*tariff*365&gt;AA$107,AA42*tariff*365-(1-$E$3)*(AA42*tariff*365-AA$107),IF(AA42*tariff*365&lt;AA$108,AA42*tariff*365+(1-$E$3)*(AA$108-AA42*tariff*365),AA42*tariff*365))</f>
        <v>148529149.3816556</v>
      </c>
      <c r="AB93" s="16"/>
      <c r="AC93" s="52">
        <f>IF(AC42*tariff*365&gt;AC$107,AC42*tariff*365-(1-$E$3)*(AC42*tariff*365-AC$107),IF(AC42*tariff*365&lt;AC$108,AC42*tariff*365+(1-$E$3)*(AC$108-AC42*tariff*365),AC42*tariff*365))</f>
        <v>156885202.99829403</v>
      </c>
    </row>
    <row r="94" spans="3:29" s="5" customFormat="1" x14ac:dyDescent="0.2">
      <c r="C94" s="46"/>
      <c r="D94" s="11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52">
        <f>IF(T43*tariff*365&gt;T$107,T43*tariff*365-(1-$E$3)*(T43*tariff*365-T$107),IF(T43*tariff*365&lt;T$108,T43*tariff*365+(1-$E$3)*(T$108-T43*tariff*365),T43*tariff*365))</f>
        <v>121528722.77639943</v>
      </c>
      <c r="U94" s="18"/>
      <c r="V94" s="52">
        <f>IF(V43*tariff*365&gt;V$107,V43*tariff*365-(1-$E$3)*(V43*tariff*365-V$107),IF(V43*tariff*365&lt;V$108,V43*tariff*365+(1-$E$3)*(V$108-V43*tariff*365),V43*tariff*365))</f>
        <v>128283069.52386737</v>
      </c>
      <c r="W94" s="18"/>
      <c r="X94" s="52">
        <f>IF(X43*tariff*365&gt;X$107,X43*tariff*365-(1-$E$3)*(X43*tariff*365-X$107),IF(X43*tariff*365&lt;X$108,X43*tariff*365+(1-$E$3)*(X$108-X43*tariff*365),X43*tariff*365))</f>
        <v>135460821.65380427</v>
      </c>
      <c r="Y94" s="18"/>
      <c r="Z94" s="52">
        <f>IF(Z43*tariff*365&gt;Z$107,Z43*tariff*365-(1-$E$3)*(Z43*tariff*365-Z$107),IF(Z43*tariff*365&lt;Z$108,Z43*tariff*365+(1-$E$3)*(Z$108-Z43*tariff*365),Z43*tariff*365))</f>
        <v>143088520.90660429</v>
      </c>
      <c r="AA94" s="18"/>
      <c r="AB94" s="52">
        <f>IF(AB43*tariff*365&gt;AB$107,AB43*tariff*365-(1-$E$3)*(AB43*tariff*365-AB$107),IF(AB43*tariff*365&lt;AB$108,AB43*tariff*365+(1-$E$3)*(AB$108-AB43*tariff*365),AB43*tariff*365))</f>
        <v>151194372.82763988</v>
      </c>
      <c r="AC94" s="16"/>
    </row>
    <row r="95" spans="3:29" s="5" customFormat="1" x14ac:dyDescent="0.2">
      <c r="C95" s="46"/>
      <c r="D95" s="11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52">
        <f>IF(U44*tariff*365&gt;U$107,U44*tariff*365-(1-$E$3)*(U44*tariff*365-U$107),IF(U44*tariff*365&lt;U$108,U44*tariff*365+(1-$E$3)*(U$108-U44*tariff*365),U44*tariff*365))</f>
        <v>123543184.16630968</v>
      </c>
      <c r="V95" s="18"/>
      <c r="W95" s="52">
        <f>IF(W44*tariff*365&gt;W$107,W44*tariff*365-(1-$E$3)*(W44*tariff*365-W$107),IF(W44*tariff*365&lt;W$108,W44*tariff*365+(1-$E$3)*(W$108-W44*tariff*365),W44*tariff*365))</f>
        <v>130506015.97190216</v>
      </c>
      <c r="X95" s="18"/>
      <c r="Y95" s="52">
        <f>IF(Y44*tariff*365&gt;Y$107,Y44*tariff*365-(1-$E$3)*(Y44*tariff*365-Y$107),IF(Y44*tariff*365&lt;Y$108,Y44*tariff*365+(1-$E$3)*(Y$108-Y44*tariff*365),Y44*tariff*365))</f>
        <v>137905322.32846719</v>
      </c>
      <c r="Z95" s="18"/>
      <c r="AA95" s="52">
        <f>IF(AA44*tariff*365&gt;AA$107,AA44*tariff*365-(1-$E$3)*(AA44*tariff*365-AA$107),IF(AA44*tariff*365&lt;AA$108,AA44*tariff*365+(1-$E$3)*(AA$108-AA44*tariff*365),AA44*tariff*365))</f>
        <v>145768464.23494393</v>
      </c>
      <c r="AB95" s="18"/>
      <c r="AC95" s="52">
        <f>IF(AC44*tariff*365&gt;AC$107,AC44*tariff*365-(1-$E$3)*(AC44*tariff*365-AC$107),IF(AC44*tariff*365&lt;AC$108,AC44*tariff*365+(1-$E$3)*(AC$108-AC44*tariff*365),AC44*tariff*365))</f>
        <v>154124517.85158235</v>
      </c>
    </row>
    <row r="96" spans="3:29" s="5" customFormat="1" x14ac:dyDescent="0.2">
      <c r="C96" s="46"/>
      <c r="D96" s="11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52">
        <f>IF(V45*tariff*365&gt;V$107,V45*tariff*365-(1-$E$3)*(V45*tariff*365-V$107),IF(V45*tariff*365&lt;V$108,V45*tariff*365+(1-$E$3)*(V$108-V45*tariff*365),V45*tariff*365))</f>
        <v>125785098.30370654</v>
      </c>
      <c r="W96" s="18"/>
      <c r="X96" s="52">
        <f>IF(X45*tariff*365&gt;X$107,X45*tariff*365-(1-$E$3)*(X45*tariff*365-X$107),IF(X45*tariff*365&lt;X$108,X45*tariff*365+(1-$E$3)*(X$108-X45*tariff*365),X45*tariff*365))</f>
        <v>132962850.43364343</v>
      </c>
      <c r="Y96" s="18"/>
      <c r="Z96" s="52">
        <f>IF(Z45*tariff*365&gt;Z$107,Z45*tariff*365-(1-$E$3)*(Z45*tariff*365-Z$107),IF(Z45*tariff*365&lt;Z$108,Z45*tariff*365+(1-$E$3)*(Z$108-Z45*tariff*365),Z45*tariff*365))</f>
        <v>140590549.68644345</v>
      </c>
      <c r="AA96" s="18"/>
      <c r="AB96" s="52">
        <f>IF(AB45*tariff*365&gt;AB$107,AB45*tariff*365-(1-$E$3)*(AB45*tariff*365-AB$107),IF(AB45*tariff*365&lt;AB$108,AB45*tariff*365+(1-$E$3)*(AB$108-AB45*tariff*365),AB45*tariff*365))</f>
        <v>148696401.60747907</v>
      </c>
      <c r="AC96" s="18"/>
    </row>
    <row r="97" spans="3:30" s="5" customFormat="1" x14ac:dyDescent="0.2">
      <c r="C97" s="46"/>
      <c r="D97" s="11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52">
        <f>IF(W46*tariff*365&gt;W$107,W46*tariff*365-(1-$E$3)*(W46*tariff*365-W$107),IF(W46*tariff*365&lt;W$108,W46*tariff*365+(1-$E$3)*(W$108-W46*tariff*365),W46*tariff*365))</f>
        <v>128245758.14272372</v>
      </c>
      <c r="X97" s="18"/>
      <c r="Y97" s="52">
        <f>IF(Y46*tariff*365&gt;Y$107,Y46*tariff*365-(1-$E$3)*(Y46*tariff*365-Y$107),IF(Y46*tariff*365&lt;Y$108,Y46*tariff*365+(1-$E$3)*(Y$108-Y46*tariff*365),Y46*tariff*365))</f>
        <v>135645064.49928874</v>
      </c>
      <c r="Z97" s="18"/>
      <c r="AA97" s="52">
        <f>IF(AA46*tariff*365&gt;AA$107,AA46*tariff*365-(1-$E$3)*(AA46*tariff*365-AA$107),IF(AA46*tariff*365&lt;AA$108,AA46*tariff*365+(1-$E$3)*(AA$108-AA46*tariff*365),AA46*tariff*365))</f>
        <v>143508206.40576547</v>
      </c>
      <c r="AB97" s="18"/>
      <c r="AC97" s="52">
        <f>IF(AC46*tariff*365&gt;AC$107,AC46*tariff*365-(1-$E$3)*(AC46*tariff*365-AC$107),IF(AC46*tariff*365&lt;AC$108,AC46*tariff*365+(1-$E$3)*(AC$108-AC46*tariff*365),AC46*tariff*365))</f>
        <v>151864260.0224039</v>
      </c>
    </row>
    <row r="98" spans="3:30" s="5" customFormat="1" x14ac:dyDescent="0.2">
      <c r="C98" s="46"/>
      <c r="D98" s="11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52">
        <f>IF(X47*tariff*365&gt;X$107,X47*tariff*365-(1-$E$3)*(X47*tariff*365-X$107),IF(X47*tariff*365&lt;X$108,X47*tariff*365+(1-$E$3)*(X$108-X47*tariff*365),X47*tariff*365))</f>
        <v>130917684.57539406</v>
      </c>
      <c r="Y98" s="18"/>
      <c r="Z98" s="52">
        <f>IF(Z47*tariff*365&gt;Z$107,Z47*tariff*365-(1-$E$3)*(Z47*tariff*365-Z$107),IF(Z47*tariff*365&lt;Z$108,Z47*tariff*365+(1-$E$3)*(Z$108-Z47*tariff*365),Z47*tariff*365))</f>
        <v>138545383.82819408</v>
      </c>
      <c r="AA98" s="18"/>
      <c r="AB98" s="52">
        <f>IF(AB47*tariff*365&gt;AB$107,AB47*tariff*365-(1-$E$3)*(AB47*tariff*365-AB$107),IF(AB47*tariff*365&lt;AB$108,AB47*tariff*365+(1-$E$3)*(AB$108-AB47*tariff*365),AB47*tariff*365))</f>
        <v>146651235.74922967</v>
      </c>
      <c r="AC98" s="18"/>
    </row>
    <row r="99" spans="3:30" s="5" customFormat="1" x14ac:dyDescent="0.2">
      <c r="C99" s="46"/>
      <c r="D99" s="11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52">
        <f>IF(Y48*tariff*365&gt;Y$107,Y48*tariff*365-(1-$E$3)*(Y48*tariff*365-Y$107),IF(Y48*tariff*365&lt;Y$108,Y48*tariff*365+(1-$E$3)*(Y$108-Y48*tariff*365),Y48*tariff*365))</f>
        <v>133794521.90465507</v>
      </c>
      <c r="Z99" s="18"/>
      <c r="AA99" s="52">
        <f>IF(AA48*tariff*365&gt;AA$107,AA48*tariff*365-(1-$E$3)*(AA48*tariff*365-AA$107),IF(AA48*tariff*365&lt;AA$108,AA48*tariff*365+(1-$E$3)*(AA$108-AA48*tariff*365),AA48*tariff*365))</f>
        <v>141657663.81113181</v>
      </c>
      <c r="AB99" s="18"/>
      <c r="AC99" s="52">
        <f>IF(AC48*tariff*365&gt;AC$107,AC48*tariff*365-(1-$E$3)*(AC48*tariff*365-AC$107),IF(AC48*tariff*365&lt;AC$108,AC48*tariff*365+(1-$E$3)*(AC$108-AC48*tariff*365),AC48*tariff*365))</f>
        <v>150013717.42777023</v>
      </c>
    </row>
    <row r="100" spans="3:30" s="5" customFormat="1" x14ac:dyDescent="0.2">
      <c r="C100" s="46"/>
      <c r="D100" s="11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52">
        <f>IF(Z49*tariff*365&gt;Z$107,Z49*tariff*365-(1-$E$3)*(Z49*tariff*365-Z$107),IF(Z49*tariff*365&lt;Z$108,Z49*tariff*365+(1-$E$3)*(Z$108-Z49*tariff*365),Z49*tariff*365))</f>
        <v>136870943.64490017</v>
      </c>
      <c r="AA100" s="18"/>
      <c r="AB100" s="52">
        <f>IF(AB49*tariff*365&gt;AB$107,AB49*tariff*365-(1-$E$3)*(AB49*tariff*365-AB$107),IF(AB49*tariff*365&lt;AB$108,AB49*tariff*365+(1-$E$3)*(AB$108-AB49*tariff*365),AB49*tariff*365))</f>
        <v>144976795.56593579</v>
      </c>
      <c r="AC100" s="18"/>
    </row>
    <row r="101" spans="3:30" s="5" customFormat="1" x14ac:dyDescent="0.2">
      <c r="C101" s="46"/>
      <c r="D101" s="1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8"/>
      <c r="AA101" s="52">
        <f>IF(AA50*tariff*365&gt;AA$107,AA50*tariff*365-(1-$E$3)*(AA50*tariff*365-AA$107),IF(AA50*tariff*365&lt;AA$108,AA50*tariff*365+(1-$E$3)*(AA$108-AA50*tariff*365),AA50*tariff*365))</f>
        <v>140142567.67902452</v>
      </c>
      <c r="AB101" s="18"/>
      <c r="AC101" s="52">
        <f>IF(AC50*tariff*365&gt;AC$107,AC50*tariff*365-(1-$E$3)*(AC50*tariff*365-AC$107),IF(AC50*tariff*365&lt;AC$108,AC50*tariff*365+(1-$E$3)*(AC$108-AC50*tariff*365),AC50*tariff*365))</f>
        <v>148498621.29566291</v>
      </c>
    </row>
    <row r="102" spans="3:30" s="5" customFormat="1" x14ac:dyDescent="0.2">
      <c r="C102" s="46"/>
      <c r="D102" s="11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8"/>
      <c r="AB102" s="52">
        <f>IF(AB51*tariff*365&gt;AB$107,AB51*tariff*365-(1-$E$3)*(AB51*tariff*365-AB$107),IF(AB51*tariff*365&lt;AB$108,AB51*tariff*365+(1-$E$3)*(AB$108-AB51*tariff*365),AB51*tariff*365))</f>
        <v>143605879.89368352</v>
      </c>
      <c r="AC102" s="18"/>
    </row>
    <row r="103" spans="3:30" s="5" customFormat="1" x14ac:dyDescent="0.2">
      <c r="C103" s="50"/>
      <c r="D103" s="45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52">
        <f>IF(AC52*tariff*365&gt;AC$107,AC52*tariff*365-(1-$E$3)*(AC52*tariff*365-AC$107),IF(AC52*tariff*365&lt;AC$108,AC52*tariff*365+(1-$E$3)*(AC$108-AC52*tariff*365),AC52*tariff*365))</f>
        <v>147258165.49843717</v>
      </c>
    </row>
    <row r="104" spans="3:30" s="5" customFormat="1" x14ac:dyDescent="0.2">
      <c r="D104" s="11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38"/>
    </row>
    <row r="105" spans="3:30" x14ac:dyDescent="0.2">
      <c r="C105" s="7" t="s">
        <v>0</v>
      </c>
      <c r="D105" s="51">
        <v>0</v>
      </c>
      <c r="E105" s="51">
        <v>1</v>
      </c>
      <c r="F105" s="51">
        <v>2</v>
      </c>
      <c r="G105" s="51">
        <v>3</v>
      </c>
      <c r="H105" s="51">
        <v>4</v>
      </c>
      <c r="I105" s="51">
        <v>5</v>
      </c>
      <c r="J105" s="51">
        <v>6</v>
      </c>
      <c r="K105" s="51">
        <v>7</v>
      </c>
      <c r="L105" s="51">
        <v>8</v>
      </c>
      <c r="M105" s="51">
        <v>9</v>
      </c>
      <c r="N105" s="51">
        <v>10</v>
      </c>
      <c r="O105" s="51">
        <v>11</v>
      </c>
      <c r="P105" s="51">
        <v>12</v>
      </c>
      <c r="Q105" s="51">
        <v>13</v>
      </c>
      <c r="R105" s="51">
        <v>14</v>
      </c>
      <c r="S105" s="51">
        <v>15</v>
      </c>
      <c r="T105" s="51">
        <v>16</v>
      </c>
      <c r="U105" s="51">
        <v>17</v>
      </c>
      <c r="V105" s="51">
        <v>18</v>
      </c>
      <c r="W105" s="51">
        <v>19</v>
      </c>
      <c r="X105" s="51">
        <v>20</v>
      </c>
      <c r="Y105" s="51">
        <v>21</v>
      </c>
      <c r="Z105" s="51">
        <v>22</v>
      </c>
      <c r="AA105" s="51">
        <v>23</v>
      </c>
      <c r="AB105" s="51">
        <v>24</v>
      </c>
      <c r="AC105" s="51">
        <v>25</v>
      </c>
    </row>
    <row r="106" spans="3:30" x14ac:dyDescent="0.2">
      <c r="C106" t="s">
        <v>31</v>
      </c>
      <c r="D106" s="16">
        <f>100000*5.5*365</f>
        <v>200750000</v>
      </c>
      <c r="E106" s="16">
        <f t="shared" ref="E106:AC106" si="0">$D$106*EXP(($E$9-$E$7*$E$4)*E105)</f>
        <v>206946509.74155155</v>
      </c>
      <c r="F106" s="16">
        <f t="shared" si="0"/>
        <v>213334285.89892948</v>
      </c>
      <c r="G106" s="16">
        <f t="shared" si="0"/>
        <v>219919232.25399628</v>
      </c>
      <c r="H106" s="16">
        <f t="shared" si="0"/>
        <v>226707434.81945795</v>
      </c>
      <c r="I106" s="16">
        <f t="shared" si="0"/>
        <v>233705167.46374658</v>
      </c>
      <c r="J106" s="16">
        <f t="shared" si="0"/>
        <v>240918897.70952508</v>
      </c>
      <c r="K106" s="16">
        <f t="shared" si="0"/>
        <v>248355292.71117362</v>
      </c>
      <c r="L106" s="16">
        <f t="shared" si="0"/>
        <v>256021225.41678092</v>
      </c>
      <c r="M106" s="16">
        <f t="shared" si="0"/>
        <v>263923780.92033786</v>
      </c>
      <c r="N106" s="16">
        <f t="shared" si="0"/>
        <v>272070263.0100016</v>
      </c>
      <c r="O106" s="16">
        <f t="shared" si="0"/>
        <v>280468200.91848463</v>
      </c>
      <c r="P106" s="16">
        <f t="shared" si="0"/>
        <v>289125356.28180635</v>
      </c>
      <c r="Q106" s="16">
        <f t="shared" si="0"/>
        <v>298049730.31283885</v>
      </c>
      <c r="R106" s="16">
        <f t="shared" si="0"/>
        <v>307249571.19627756</v>
      </c>
      <c r="S106" s="16">
        <f t="shared" si="0"/>
        <v>316733381.71187049</v>
      </c>
      <c r="T106" s="16">
        <f t="shared" si="0"/>
        <v>326509927.09295225</v>
      </c>
      <c r="U106" s="16">
        <f t="shared" si="0"/>
        <v>336588243.12754637</v>
      </c>
      <c r="V106" s="16">
        <f t="shared" si="0"/>
        <v>346977644.50952178</v>
      </c>
      <c r="W106" s="16">
        <f t="shared" si="0"/>
        <v>357687733.44752359</v>
      </c>
      <c r="X106" s="16">
        <f t="shared" si="0"/>
        <v>368728408.53963357</v>
      </c>
      <c r="Y106" s="16">
        <f t="shared" si="0"/>
        <v>380109873.92196304</v>
      </c>
      <c r="Z106" s="16">
        <f t="shared" si="0"/>
        <v>391842648.69963366</v>
      </c>
      <c r="AA106" s="16">
        <f t="shared" si="0"/>
        <v>403937576.66886228</v>
      </c>
      <c r="AB106" s="16">
        <f t="shared" si="0"/>
        <v>416405836.33913547</v>
      </c>
      <c r="AC106" s="16">
        <f t="shared" si="0"/>
        <v>429258951.26473629</v>
      </c>
    </row>
    <row r="107" spans="3:30" x14ac:dyDescent="0.2">
      <c r="C107" t="s">
        <v>36</v>
      </c>
      <c r="D107" s="16">
        <f>D106*$D$11</f>
        <v>301125000</v>
      </c>
      <c r="E107" s="16">
        <f t="shared" ref="E107:AC107" si="1">E106*$D$11</f>
        <v>310419764.61232734</v>
      </c>
      <c r="F107" s="16">
        <f t="shared" si="1"/>
        <v>320001428.84839422</v>
      </c>
      <c r="G107" s="16">
        <f t="shared" si="1"/>
        <v>329878848.38099444</v>
      </c>
      <c r="H107" s="16">
        <f t="shared" si="1"/>
        <v>340061152.22918689</v>
      </c>
      <c r="I107" s="16">
        <f t="shared" si="1"/>
        <v>350557751.19561988</v>
      </c>
      <c r="J107" s="16">
        <f t="shared" si="1"/>
        <v>361378346.5642876</v>
      </c>
      <c r="K107" s="16">
        <f t="shared" si="1"/>
        <v>372532939.06676042</v>
      </c>
      <c r="L107" s="16">
        <f t="shared" si="1"/>
        <v>384031838.12517136</v>
      </c>
      <c r="M107" s="16">
        <f t="shared" si="1"/>
        <v>395885671.38050675</v>
      </c>
      <c r="N107" s="16">
        <f t="shared" si="1"/>
        <v>408105394.51500237</v>
      </c>
      <c r="O107" s="16">
        <f t="shared" si="1"/>
        <v>420702301.37772691</v>
      </c>
      <c r="P107" s="16">
        <f t="shared" si="1"/>
        <v>433688034.42270952</v>
      </c>
      <c r="Q107" s="16">
        <f t="shared" si="1"/>
        <v>447074595.46925831</v>
      </c>
      <c r="R107" s="16">
        <f t="shared" si="1"/>
        <v>460874356.79441631</v>
      </c>
      <c r="S107" s="16">
        <f t="shared" si="1"/>
        <v>475100072.56780577</v>
      </c>
      <c r="T107" s="16">
        <f t="shared" si="1"/>
        <v>489764890.63942838</v>
      </c>
      <c r="U107" s="16">
        <f t="shared" si="1"/>
        <v>504882364.69131958</v>
      </c>
      <c r="V107" s="16">
        <f t="shared" si="1"/>
        <v>520466466.7642827</v>
      </c>
      <c r="W107" s="16">
        <f t="shared" si="1"/>
        <v>536531600.17128539</v>
      </c>
      <c r="X107" s="16">
        <f t="shared" si="1"/>
        <v>553092612.80945039</v>
      </c>
      <c r="Y107" s="16">
        <f t="shared" si="1"/>
        <v>570164810.88294458</v>
      </c>
      <c r="Z107" s="16">
        <f t="shared" si="1"/>
        <v>587763973.04945052</v>
      </c>
      <c r="AA107" s="16">
        <f t="shared" si="1"/>
        <v>605906365.0032934</v>
      </c>
      <c r="AB107" s="16">
        <f t="shared" si="1"/>
        <v>624608754.50870323</v>
      </c>
      <c r="AC107" s="16">
        <f t="shared" si="1"/>
        <v>643888426.8971045</v>
      </c>
    </row>
    <row r="108" spans="3:30" x14ac:dyDescent="0.2">
      <c r="C108" t="s">
        <v>37</v>
      </c>
      <c r="D108" s="16">
        <f>D106*$D$12</f>
        <v>100375000</v>
      </c>
      <c r="E108" s="16">
        <f t="shared" ref="E108:AC108" si="2">E106*$D$12</f>
        <v>103473254.87077577</v>
      </c>
      <c r="F108" s="16">
        <f t="shared" si="2"/>
        <v>106667142.94946474</v>
      </c>
      <c r="G108" s="16">
        <f t="shared" si="2"/>
        <v>109959616.12699814</v>
      </c>
      <c r="H108" s="16">
        <f t="shared" si="2"/>
        <v>113353717.40972897</v>
      </c>
      <c r="I108" s="16">
        <f t="shared" si="2"/>
        <v>116852583.73187329</v>
      </c>
      <c r="J108" s="16">
        <f t="shared" si="2"/>
        <v>120459448.85476254</v>
      </c>
      <c r="K108" s="16">
        <f t="shared" si="2"/>
        <v>124177646.35558681</v>
      </c>
      <c r="L108" s="16">
        <f t="shared" si="2"/>
        <v>128010612.70839046</v>
      </c>
      <c r="M108" s="16">
        <f t="shared" si="2"/>
        <v>131961890.46016893</v>
      </c>
      <c r="N108" s="16">
        <f t="shared" si="2"/>
        <v>136035131.5050008</v>
      </c>
      <c r="O108" s="16">
        <f t="shared" si="2"/>
        <v>140234100.45924231</v>
      </c>
      <c r="P108" s="16">
        <f t="shared" si="2"/>
        <v>144562678.14090317</v>
      </c>
      <c r="Q108" s="16">
        <f t="shared" si="2"/>
        <v>149024865.15641943</v>
      </c>
      <c r="R108" s="16">
        <f t="shared" si="2"/>
        <v>153624785.59813878</v>
      </c>
      <c r="S108" s="16">
        <f t="shared" si="2"/>
        <v>158366690.85593525</v>
      </c>
      <c r="T108" s="16">
        <f t="shared" si="2"/>
        <v>163254963.54647613</v>
      </c>
      <c r="U108" s="16">
        <f t="shared" si="2"/>
        <v>168294121.56377319</v>
      </c>
      <c r="V108" s="16">
        <f t="shared" si="2"/>
        <v>173488822.25476089</v>
      </c>
      <c r="W108" s="16">
        <f t="shared" si="2"/>
        <v>178843866.7237618</v>
      </c>
      <c r="X108" s="16">
        <f t="shared" si="2"/>
        <v>184364204.26981679</v>
      </c>
      <c r="Y108" s="16">
        <f t="shared" si="2"/>
        <v>190054936.96098152</v>
      </c>
      <c r="Z108" s="16">
        <f t="shared" si="2"/>
        <v>195921324.34981683</v>
      </c>
      <c r="AA108" s="16">
        <f t="shared" si="2"/>
        <v>201968788.33443114</v>
      </c>
      <c r="AB108" s="16">
        <f t="shared" si="2"/>
        <v>208202918.16956773</v>
      </c>
      <c r="AC108" s="16">
        <f t="shared" si="2"/>
        <v>214629475.63236815</v>
      </c>
      <c r="AD108" s="37"/>
    </row>
    <row r="109" spans="3:30" x14ac:dyDescent="0.2">
      <c r="D109" s="25" t="s">
        <v>28</v>
      </c>
    </row>
    <row r="110" spans="3:30" x14ac:dyDescent="0.2">
      <c r="C110" s="1" t="s">
        <v>14</v>
      </c>
      <c r="D110" s="20">
        <f>D116/15</f>
        <v>66666666.666666664</v>
      </c>
      <c r="E110" s="20">
        <f>D110</f>
        <v>66666666.666666664</v>
      </c>
      <c r="F110" s="20">
        <f t="shared" ref="F110:S110" si="3">E110</f>
        <v>66666666.666666664</v>
      </c>
      <c r="G110" s="20">
        <f t="shared" si="3"/>
        <v>66666666.666666664</v>
      </c>
      <c r="H110" s="20">
        <f t="shared" si="3"/>
        <v>66666666.666666664</v>
      </c>
      <c r="I110" s="20">
        <f t="shared" si="3"/>
        <v>66666666.666666664</v>
      </c>
      <c r="J110" s="20">
        <f t="shared" si="3"/>
        <v>66666666.666666664</v>
      </c>
      <c r="K110" s="20">
        <f t="shared" si="3"/>
        <v>66666666.666666664</v>
      </c>
      <c r="L110" s="20">
        <f t="shared" si="3"/>
        <v>66666666.666666664</v>
      </c>
      <c r="M110" s="20">
        <f t="shared" si="3"/>
        <v>66666666.666666664</v>
      </c>
      <c r="N110" s="20">
        <f t="shared" si="3"/>
        <v>66666666.666666664</v>
      </c>
      <c r="O110" s="20">
        <f t="shared" si="3"/>
        <v>66666666.666666664</v>
      </c>
      <c r="P110" s="20">
        <f t="shared" si="3"/>
        <v>66666666.666666664</v>
      </c>
      <c r="Q110" s="20">
        <f t="shared" si="3"/>
        <v>66666666.666666664</v>
      </c>
      <c r="R110" s="20">
        <f t="shared" si="3"/>
        <v>66666666.666666664</v>
      </c>
      <c r="S110" s="20">
        <f t="shared" si="3"/>
        <v>66666666.666666664</v>
      </c>
      <c r="T110" s="56"/>
      <c r="U110" s="56"/>
      <c r="V110" s="56"/>
      <c r="W110" s="56"/>
      <c r="X110" s="56"/>
      <c r="Y110" s="56"/>
      <c r="Z110" s="56"/>
      <c r="AA110" s="56"/>
      <c r="AB110" s="56"/>
      <c r="AC110" s="56"/>
    </row>
    <row r="111" spans="3:30" x14ac:dyDescent="0.2">
      <c r="C111" s="1" t="s">
        <v>13</v>
      </c>
      <c r="D111" s="20">
        <f>D119+D124</f>
        <v>28000000</v>
      </c>
      <c r="E111" s="20">
        <f t="shared" ref="E111:S111" si="4">E119+E124</f>
        <v>54968772.741791442</v>
      </c>
      <c r="F111" s="20">
        <f t="shared" si="4"/>
        <v>52823820.044717632</v>
      </c>
      <c r="G111" s="20">
        <f t="shared" si="4"/>
        <v>50507271.131877922</v>
      </c>
      <c r="H111" s="20">
        <f t="shared" si="4"/>
        <v>48005398.306011029</v>
      </c>
      <c r="I111" s="20">
        <f t="shared" si="4"/>
        <v>45303375.654074788</v>
      </c>
      <c r="J111" s="20">
        <f t="shared" si="4"/>
        <v>42385191.189983651</v>
      </c>
      <c r="K111" s="20">
        <f t="shared" si="4"/>
        <v>39233551.968765214</v>
      </c>
      <c r="L111" s="20">
        <f t="shared" si="4"/>
        <v>35829781.609849311</v>
      </c>
      <c r="M111" s="20">
        <f t="shared" si="4"/>
        <v>32153709.622220136</v>
      </c>
      <c r="N111" s="20">
        <f t="shared" si="4"/>
        <v>28183551.875580624</v>
      </c>
      <c r="O111" s="20">
        <f t="shared" si="4"/>
        <v>23895781.509209953</v>
      </c>
      <c r="P111" s="20">
        <f t="shared" si="4"/>
        <v>19264989.513529621</v>
      </c>
      <c r="Q111" s="20">
        <f t="shared" si="4"/>
        <v>14263734.15819487</v>
      </c>
      <c r="R111" s="20">
        <f t="shared" si="4"/>
        <v>8862378.3744333349</v>
      </c>
      <c r="S111" s="20">
        <f t="shared" si="4"/>
        <v>3028914.1279708846</v>
      </c>
      <c r="T111" s="56"/>
      <c r="U111" s="56"/>
      <c r="V111" s="56"/>
      <c r="W111" s="56"/>
      <c r="X111" s="56"/>
      <c r="Y111" s="56"/>
      <c r="Z111" s="56"/>
      <c r="AA111" s="56"/>
      <c r="AB111" s="56"/>
      <c r="AC111" s="56"/>
    </row>
    <row r="112" spans="3:30" x14ac:dyDescent="0.2">
      <c r="C112" s="1" t="s">
        <v>29</v>
      </c>
      <c r="D112" s="20">
        <v>30000000</v>
      </c>
      <c r="E112" s="20">
        <v>60000000</v>
      </c>
      <c r="F112" s="20">
        <v>60000000</v>
      </c>
      <c r="G112" s="20">
        <v>60000000</v>
      </c>
      <c r="H112" s="20">
        <v>60000000</v>
      </c>
      <c r="I112" s="20">
        <v>60000000</v>
      </c>
      <c r="J112" s="20">
        <v>60000000</v>
      </c>
      <c r="K112" s="20">
        <v>60000000</v>
      </c>
      <c r="L112" s="20">
        <v>60000000</v>
      </c>
      <c r="M112" s="20">
        <v>60000000</v>
      </c>
      <c r="N112" s="20">
        <v>60000000</v>
      </c>
      <c r="O112" s="20">
        <v>60000000</v>
      </c>
      <c r="P112" s="20">
        <v>60000000</v>
      </c>
      <c r="Q112" s="20">
        <v>60000000</v>
      </c>
      <c r="R112" s="20">
        <v>60000000</v>
      </c>
      <c r="S112" s="20">
        <v>60000000</v>
      </c>
      <c r="T112" s="20">
        <v>60000000</v>
      </c>
      <c r="U112" s="20">
        <v>60000000</v>
      </c>
      <c r="V112" s="20">
        <v>60000000</v>
      </c>
      <c r="W112" s="20">
        <v>60000000</v>
      </c>
      <c r="X112" s="20">
        <v>60000000</v>
      </c>
      <c r="Y112" s="20">
        <v>60000000</v>
      </c>
      <c r="Z112" s="20">
        <v>60000000</v>
      </c>
      <c r="AA112" s="20">
        <v>60000000</v>
      </c>
      <c r="AB112" s="20">
        <v>60000000</v>
      </c>
      <c r="AC112" s="20">
        <v>60000000</v>
      </c>
    </row>
    <row r="113" spans="3:29" x14ac:dyDescent="0.2">
      <c r="C113" s="1" t="s">
        <v>30</v>
      </c>
      <c r="D113" s="27">
        <v>0</v>
      </c>
      <c r="E113" s="28"/>
      <c r="F113" s="28"/>
      <c r="G113" s="28"/>
      <c r="H113" s="28"/>
      <c r="I113" s="28"/>
      <c r="J113" s="28"/>
      <c r="K113" s="28"/>
      <c r="L113" s="28"/>
      <c r="M113" s="29"/>
      <c r="N113" s="20">
        <v>70000000</v>
      </c>
      <c r="O113" s="20">
        <v>70000000</v>
      </c>
      <c r="P113" s="20">
        <v>70000000</v>
      </c>
      <c r="Q113" s="20">
        <v>70000000</v>
      </c>
      <c r="R113" s="20">
        <v>70000000</v>
      </c>
      <c r="S113" s="20">
        <v>70000000</v>
      </c>
      <c r="T113" s="20">
        <v>70000000</v>
      </c>
      <c r="U113" s="20">
        <v>70000000</v>
      </c>
      <c r="V113" s="20">
        <v>70000000</v>
      </c>
      <c r="W113" s="20">
        <v>90000000</v>
      </c>
      <c r="X113" s="20">
        <v>90000000</v>
      </c>
      <c r="Y113" s="20">
        <v>90000000</v>
      </c>
      <c r="Z113" s="20">
        <v>90000000</v>
      </c>
      <c r="AA113" s="20">
        <v>90000000</v>
      </c>
      <c r="AB113" s="20">
        <v>90000000</v>
      </c>
      <c r="AC113" s="20">
        <v>90000000</v>
      </c>
    </row>
    <row r="114" spans="3:29" x14ac:dyDescent="0.2">
      <c r="C114" s="24" t="s">
        <v>23</v>
      </c>
      <c r="D114" s="20">
        <f>D120+D125</f>
        <v>12890340.727607019</v>
      </c>
      <c r="E114" s="20">
        <f t="shared" ref="E114:S114" si="5">E120+E125</f>
        <v>26811908.7134226</v>
      </c>
      <c r="F114" s="20">
        <f t="shared" si="5"/>
        <v>28956861.410496406</v>
      </c>
      <c r="G114" s="20">
        <f t="shared" si="5"/>
        <v>31273410.323336117</v>
      </c>
      <c r="H114" s="20">
        <f t="shared" si="5"/>
        <v>33775283.14920301</v>
      </c>
      <c r="I114" s="20">
        <f t="shared" si="5"/>
        <v>36477305.80113925</v>
      </c>
      <c r="J114" s="20">
        <f t="shared" si="5"/>
        <v>39395490.265230387</v>
      </c>
      <c r="K114" s="20">
        <f t="shared" si="5"/>
        <v>42547129.486448824</v>
      </c>
      <c r="L114" s="20">
        <f t="shared" si="5"/>
        <v>45950899.845364727</v>
      </c>
      <c r="M114" s="20">
        <f t="shared" si="5"/>
        <v>49626971.832993902</v>
      </c>
      <c r="N114" s="20">
        <f t="shared" si="5"/>
        <v>53597129.579633415</v>
      </c>
      <c r="O114" s="20">
        <f t="shared" si="5"/>
        <v>57884899.946004093</v>
      </c>
      <c r="P114" s="20">
        <f t="shared" si="5"/>
        <v>62515691.94168441</v>
      </c>
      <c r="Q114" s="20">
        <f t="shared" si="5"/>
        <v>67516947.297019169</v>
      </c>
      <c r="R114" s="20">
        <f t="shared" si="5"/>
        <v>72918303.080780715</v>
      </c>
      <c r="S114" s="20">
        <f t="shared" si="5"/>
        <v>37861426.599636137</v>
      </c>
      <c r="T114" s="53"/>
      <c r="U114" s="54"/>
      <c r="V114" s="54"/>
      <c r="W114" s="54"/>
      <c r="X114" s="54"/>
      <c r="Y114" s="54"/>
      <c r="Z114" s="54"/>
      <c r="AA114" s="54"/>
      <c r="AB114" s="54"/>
      <c r="AC114" s="55"/>
    </row>
    <row r="115" spans="3:29" x14ac:dyDescent="0.2">
      <c r="C115" s="23"/>
    </row>
    <row r="116" spans="3:29" x14ac:dyDescent="0.2">
      <c r="C116" s="1" t="s">
        <v>10</v>
      </c>
      <c r="D116" s="20">
        <v>1000000000</v>
      </c>
      <c r="S116" s="15"/>
    </row>
    <row r="117" spans="3:29" x14ac:dyDescent="0.2">
      <c r="C117" s="21" t="s">
        <v>18</v>
      </c>
      <c r="D117" s="22">
        <v>350000000</v>
      </c>
      <c r="E117" s="22">
        <f>D121</f>
        <v>337109659.27239299</v>
      </c>
      <c r="F117" s="22">
        <f>E121</f>
        <v>323188091.2865774</v>
      </c>
      <c r="G117" s="22">
        <f t="shared" ref="G117:R117" si="6">F121</f>
        <v>308152797.86189657</v>
      </c>
      <c r="H117" s="22">
        <f t="shared" si="6"/>
        <v>291914680.96324128</v>
      </c>
      <c r="I117" s="22">
        <f t="shared" si="6"/>
        <v>274377514.71269357</v>
      </c>
      <c r="J117" s="22">
        <f t="shared" si="6"/>
        <v>255437375.16210204</v>
      </c>
      <c r="K117" s="22">
        <f t="shared" si="6"/>
        <v>234982024.44746318</v>
      </c>
      <c r="L117" s="22">
        <f t="shared" si="6"/>
        <v>212890245.67565322</v>
      </c>
      <c r="M117" s="22">
        <f t="shared" si="6"/>
        <v>189031124.60209846</v>
      </c>
      <c r="N117" s="22">
        <f t="shared" si="6"/>
        <v>163263273.84265932</v>
      </c>
      <c r="O117" s="22">
        <f t="shared" si="6"/>
        <v>135433995.02246505</v>
      </c>
      <c r="P117" s="22">
        <f t="shared" si="6"/>
        <v>105378373.89665523</v>
      </c>
      <c r="Q117" s="22">
        <f t="shared" si="6"/>
        <v>72918303.080780625</v>
      </c>
      <c r="R117" s="22">
        <f t="shared" si="6"/>
        <v>37861426.599636056</v>
      </c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spans="3:29" x14ac:dyDescent="0.2">
      <c r="C118" s="21" t="s">
        <v>22</v>
      </c>
      <c r="D118" s="22">
        <f>-PMT(Loanrate,15,D117)</f>
        <v>40890340.727607019</v>
      </c>
      <c r="E118" s="22">
        <f>D118</f>
        <v>40890340.727607019</v>
      </c>
      <c r="F118" s="22">
        <f t="shared" ref="F118:R118" si="7">E118</f>
        <v>40890340.727607019</v>
      </c>
      <c r="G118" s="22">
        <f t="shared" si="7"/>
        <v>40890340.727607019</v>
      </c>
      <c r="H118" s="22">
        <f t="shared" si="7"/>
        <v>40890340.727607019</v>
      </c>
      <c r="I118" s="22">
        <f t="shared" si="7"/>
        <v>40890340.727607019</v>
      </c>
      <c r="J118" s="22">
        <f t="shared" si="7"/>
        <v>40890340.727607019</v>
      </c>
      <c r="K118" s="22">
        <f t="shared" si="7"/>
        <v>40890340.727607019</v>
      </c>
      <c r="L118" s="22">
        <f t="shared" si="7"/>
        <v>40890340.727607019</v>
      </c>
      <c r="M118" s="22">
        <f t="shared" si="7"/>
        <v>40890340.727607019</v>
      </c>
      <c r="N118" s="22">
        <f t="shared" si="7"/>
        <v>40890340.727607019</v>
      </c>
      <c r="O118" s="22">
        <f t="shared" si="7"/>
        <v>40890340.727607019</v>
      </c>
      <c r="P118" s="22">
        <f t="shared" si="7"/>
        <v>40890340.727607019</v>
      </c>
      <c r="Q118" s="22">
        <f t="shared" si="7"/>
        <v>40890340.727607019</v>
      </c>
      <c r="R118" s="22">
        <f t="shared" si="7"/>
        <v>40890340.727607019</v>
      </c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spans="3:29" x14ac:dyDescent="0.2">
      <c r="C119" s="21" t="s">
        <v>13</v>
      </c>
      <c r="D119" s="22">
        <f t="shared" ref="D119:R119" si="8">D117*Loanrate</f>
        <v>28000000</v>
      </c>
      <c r="E119" s="22">
        <f t="shared" si="8"/>
        <v>26968772.741791438</v>
      </c>
      <c r="F119" s="22">
        <f t="shared" si="8"/>
        <v>25855047.302926194</v>
      </c>
      <c r="G119" s="22">
        <f t="shared" si="8"/>
        <v>24652223.828951728</v>
      </c>
      <c r="H119" s="22">
        <f t="shared" si="8"/>
        <v>23353174.477059301</v>
      </c>
      <c r="I119" s="22">
        <f t="shared" si="8"/>
        <v>21950201.177015487</v>
      </c>
      <c r="J119" s="22">
        <f t="shared" si="8"/>
        <v>20434990.012968164</v>
      </c>
      <c r="K119" s="22">
        <f t="shared" si="8"/>
        <v>18798561.955797054</v>
      </c>
      <c r="L119" s="22">
        <f t="shared" si="8"/>
        <v>17031219.654052258</v>
      </c>
      <c r="M119" s="22">
        <f t="shared" si="8"/>
        <v>15122489.968167877</v>
      </c>
      <c r="N119" s="22">
        <f t="shared" si="8"/>
        <v>13061061.907412747</v>
      </c>
      <c r="O119" s="22">
        <f t="shared" si="8"/>
        <v>10834719.601797204</v>
      </c>
      <c r="P119" s="22">
        <f t="shared" si="8"/>
        <v>8430269.9117324185</v>
      </c>
      <c r="Q119" s="22">
        <f t="shared" si="8"/>
        <v>5833464.2464624504</v>
      </c>
      <c r="R119" s="22">
        <f t="shared" si="8"/>
        <v>3028914.1279708846</v>
      </c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spans="3:29" x14ac:dyDescent="0.2">
      <c r="C120" s="21" t="s">
        <v>20</v>
      </c>
      <c r="D120" s="22">
        <f>D118-D119</f>
        <v>12890340.727607019</v>
      </c>
      <c r="E120" s="22">
        <f>E118-E119</f>
        <v>13921567.985815581</v>
      </c>
      <c r="F120" s="22">
        <f t="shared" ref="F120:R120" si="9">F118-F119</f>
        <v>15035293.424680825</v>
      </c>
      <c r="G120" s="22">
        <f t="shared" si="9"/>
        <v>16238116.898655292</v>
      </c>
      <c r="H120" s="22">
        <f t="shared" si="9"/>
        <v>17537166.250547718</v>
      </c>
      <c r="I120" s="22">
        <f t="shared" si="9"/>
        <v>18940139.550591532</v>
      </c>
      <c r="J120" s="22">
        <f t="shared" si="9"/>
        <v>20455350.714638855</v>
      </c>
      <c r="K120" s="22">
        <f t="shared" si="9"/>
        <v>22091778.771809965</v>
      </c>
      <c r="L120" s="22">
        <f t="shared" si="9"/>
        <v>23859121.073554762</v>
      </c>
      <c r="M120" s="22">
        <f t="shared" si="9"/>
        <v>25767850.759439141</v>
      </c>
      <c r="N120" s="22">
        <f t="shared" si="9"/>
        <v>27829278.820194274</v>
      </c>
      <c r="O120" s="22">
        <f t="shared" si="9"/>
        <v>30055621.125809815</v>
      </c>
      <c r="P120" s="22">
        <f t="shared" si="9"/>
        <v>32460070.815874599</v>
      </c>
      <c r="Q120" s="22">
        <f t="shared" si="9"/>
        <v>35056876.48114457</v>
      </c>
      <c r="R120" s="22">
        <f t="shared" si="9"/>
        <v>37861426.599636137</v>
      </c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spans="3:29" x14ac:dyDescent="0.2">
      <c r="C121" s="21" t="s">
        <v>21</v>
      </c>
      <c r="D121" s="22">
        <f>D117-D120</f>
        <v>337109659.27239299</v>
      </c>
      <c r="E121" s="22">
        <f>E117-E120</f>
        <v>323188091.2865774</v>
      </c>
      <c r="F121" s="22">
        <f t="shared" ref="F121:R121" si="10">F117-F120</f>
        <v>308152797.86189657</v>
      </c>
      <c r="G121" s="22">
        <f t="shared" si="10"/>
        <v>291914680.96324128</v>
      </c>
      <c r="H121" s="22">
        <f t="shared" si="10"/>
        <v>274377514.71269357</v>
      </c>
      <c r="I121" s="22">
        <f t="shared" si="10"/>
        <v>255437375.16210204</v>
      </c>
      <c r="J121" s="22">
        <f t="shared" si="10"/>
        <v>234982024.44746318</v>
      </c>
      <c r="K121" s="22">
        <f t="shared" si="10"/>
        <v>212890245.67565322</v>
      </c>
      <c r="L121" s="22">
        <f t="shared" si="10"/>
        <v>189031124.60209846</v>
      </c>
      <c r="M121" s="22">
        <f t="shared" si="10"/>
        <v>163263273.84265932</v>
      </c>
      <c r="N121" s="22">
        <f t="shared" si="10"/>
        <v>135433995.02246505</v>
      </c>
      <c r="O121" s="22">
        <f t="shared" si="10"/>
        <v>105378373.89665523</v>
      </c>
      <c r="P121" s="22">
        <f t="shared" si="10"/>
        <v>72918303.080780625</v>
      </c>
      <c r="Q121" s="22">
        <f t="shared" si="10"/>
        <v>37861426.599636056</v>
      </c>
      <c r="R121" s="22">
        <f t="shared" si="10"/>
        <v>-8.1956386566162109E-8</v>
      </c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spans="3:29" x14ac:dyDescent="0.2">
      <c r="C122" s="1" t="s">
        <v>19</v>
      </c>
      <c r="E122" s="20">
        <v>350000000</v>
      </c>
      <c r="F122" s="20">
        <f t="shared" ref="F122:S122" si="11">E126</f>
        <v>337109659.27239299</v>
      </c>
      <c r="G122" s="20">
        <f t="shared" si="11"/>
        <v>323188091.2865774</v>
      </c>
      <c r="H122" s="20">
        <f t="shared" si="11"/>
        <v>308152797.86189657</v>
      </c>
      <c r="I122" s="20">
        <f t="shared" si="11"/>
        <v>291914680.96324128</v>
      </c>
      <c r="J122" s="20">
        <f t="shared" si="11"/>
        <v>274377514.71269357</v>
      </c>
      <c r="K122" s="20">
        <f t="shared" si="11"/>
        <v>255437375.16210204</v>
      </c>
      <c r="L122" s="20">
        <f t="shared" si="11"/>
        <v>234982024.44746318</v>
      </c>
      <c r="M122" s="20">
        <f t="shared" si="11"/>
        <v>212890245.67565322</v>
      </c>
      <c r="N122" s="20">
        <f t="shared" si="11"/>
        <v>189031124.60209846</v>
      </c>
      <c r="O122" s="20">
        <f t="shared" si="11"/>
        <v>163263273.84265932</v>
      </c>
      <c r="P122" s="20">
        <f t="shared" si="11"/>
        <v>135433995.02246505</v>
      </c>
      <c r="Q122" s="20">
        <f t="shared" si="11"/>
        <v>105378373.89665523</v>
      </c>
      <c r="R122" s="20">
        <f t="shared" si="11"/>
        <v>72918303.080780625</v>
      </c>
      <c r="S122" s="20">
        <f t="shared" si="11"/>
        <v>37861426.599636056</v>
      </c>
    </row>
    <row r="123" spans="3:29" x14ac:dyDescent="0.2">
      <c r="C123" s="1" t="s">
        <v>22</v>
      </c>
      <c r="E123" s="20">
        <f>-PMT(Loanrate,15,E122)</f>
        <v>40890340.727607019</v>
      </c>
      <c r="F123" s="20">
        <f t="shared" ref="F123:S123" si="12">E123</f>
        <v>40890340.727607019</v>
      </c>
      <c r="G123" s="20">
        <f t="shared" si="12"/>
        <v>40890340.727607019</v>
      </c>
      <c r="H123" s="20">
        <f t="shared" si="12"/>
        <v>40890340.727607019</v>
      </c>
      <c r="I123" s="20">
        <f t="shared" si="12"/>
        <v>40890340.727607019</v>
      </c>
      <c r="J123" s="20">
        <f t="shared" si="12"/>
        <v>40890340.727607019</v>
      </c>
      <c r="K123" s="20">
        <f t="shared" si="12"/>
        <v>40890340.727607019</v>
      </c>
      <c r="L123" s="20">
        <f t="shared" si="12"/>
        <v>40890340.727607019</v>
      </c>
      <c r="M123" s="20">
        <f t="shared" si="12"/>
        <v>40890340.727607019</v>
      </c>
      <c r="N123" s="20">
        <f t="shared" si="12"/>
        <v>40890340.727607019</v>
      </c>
      <c r="O123" s="20">
        <f t="shared" si="12"/>
        <v>40890340.727607019</v>
      </c>
      <c r="P123" s="20">
        <f t="shared" si="12"/>
        <v>40890340.727607019</v>
      </c>
      <c r="Q123" s="20">
        <f t="shared" si="12"/>
        <v>40890340.727607019</v>
      </c>
      <c r="R123" s="20">
        <f t="shared" si="12"/>
        <v>40890340.727607019</v>
      </c>
      <c r="S123" s="20">
        <f t="shared" si="12"/>
        <v>40890340.727607019</v>
      </c>
    </row>
    <row r="124" spans="3:29" x14ac:dyDescent="0.2">
      <c r="C124" s="1" t="s">
        <v>13</v>
      </c>
      <c r="E124" s="20">
        <f t="shared" ref="E124:S124" si="13">E122*Loanrate</f>
        <v>28000000</v>
      </c>
      <c r="F124" s="20">
        <f t="shared" si="13"/>
        <v>26968772.741791438</v>
      </c>
      <c r="G124" s="20">
        <f t="shared" si="13"/>
        <v>25855047.302926194</v>
      </c>
      <c r="H124" s="20">
        <f t="shared" si="13"/>
        <v>24652223.828951728</v>
      </c>
      <c r="I124" s="20">
        <f t="shared" si="13"/>
        <v>23353174.477059301</v>
      </c>
      <c r="J124" s="20">
        <f t="shared" si="13"/>
        <v>21950201.177015487</v>
      </c>
      <c r="K124" s="20">
        <f t="shared" si="13"/>
        <v>20434990.012968164</v>
      </c>
      <c r="L124" s="20">
        <f t="shared" si="13"/>
        <v>18798561.955797054</v>
      </c>
      <c r="M124" s="20">
        <f t="shared" si="13"/>
        <v>17031219.654052258</v>
      </c>
      <c r="N124" s="20">
        <f t="shared" si="13"/>
        <v>15122489.968167877</v>
      </c>
      <c r="O124" s="20">
        <f t="shared" si="13"/>
        <v>13061061.907412747</v>
      </c>
      <c r="P124" s="20">
        <f t="shared" si="13"/>
        <v>10834719.601797204</v>
      </c>
      <c r="Q124" s="20">
        <f t="shared" si="13"/>
        <v>8430269.9117324185</v>
      </c>
      <c r="R124" s="20">
        <f t="shared" si="13"/>
        <v>5833464.2464624504</v>
      </c>
      <c r="S124" s="20">
        <f t="shared" si="13"/>
        <v>3028914.1279708846</v>
      </c>
    </row>
    <row r="125" spans="3:29" x14ac:dyDescent="0.2">
      <c r="C125" s="1" t="s">
        <v>20</v>
      </c>
      <c r="E125" s="20">
        <f>E123-E124</f>
        <v>12890340.727607019</v>
      </c>
      <c r="F125" s="20">
        <f>F123-F124</f>
        <v>13921567.985815581</v>
      </c>
      <c r="G125" s="20">
        <f t="shared" ref="G125:S125" si="14">G123-G124</f>
        <v>15035293.424680825</v>
      </c>
      <c r="H125" s="20">
        <f t="shared" si="14"/>
        <v>16238116.898655292</v>
      </c>
      <c r="I125" s="20">
        <f t="shared" si="14"/>
        <v>17537166.250547718</v>
      </c>
      <c r="J125" s="20">
        <f t="shared" si="14"/>
        <v>18940139.550591532</v>
      </c>
      <c r="K125" s="20">
        <f t="shared" si="14"/>
        <v>20455350.714638855</v>
      </c>
      <c r="L125" s="20">
        <f t="shared" si="14"/>
        <v>22091778.771809965</v>
      </c>
      <c r="M125" s="20">
        <f t="shared" si="14"/>
        <v>23859121.073554762</v>
      </c>
      <c r="N125" s="20">
        <f t="shared" si="14"/>
        <v>25767850.759439141</v>
      </c>
      <c r="O125" s="20">
        <f t="shared" si="14"/>
        <v>27829278.820194274</v>
      </c>
      <c r="P125" s="20">
        <f t="shared" si="14"/>
        <v>30055621.125809815</v>
      </c>
      <c r="Q125" s="20">
        <f t="shared" si="14"/>
        <v>32460070.815874599</v>
      </c>
      <c r="R125" s="20">
        <f t="shared" si="14"/>
        <v>35056876.48114457</v>
      </c>
      <c r="S125" s="20">
        <f t="shared" si="14"/>
        <v>37861426.599636137</v>
      </c>
    </row>
    <row r="126" spans="3:29" x14ac:dyDescent="0.2">
      <c r="C126" s="1" t="s">
        <v>21</v>
      </c>
      <c r="E126" s="20">
        <f>E122-E125</f>
        <v>337109659.27239299</v>
      </c>
      <c r="F126" s="20">
        <f>F122-F125</f>
        <v>323188091.2865774</v>
      </c>
      <c r="G126" s="20">
        <f t="shared" ref="G126:S126" si="15">G122-G125</f>
        <v>308152797.86189657</v>
      </c>
      <c r="H126" s="20">
        <f t="shared" si="15"/>
        <v>291914680.96324128</v>
      </c>
      <c r="I126" s="20">
        <f t="shared" si="15"/>
        <v>274377514.71269357</v>
      </c>
      <c r="J126" s="20">
        <f t="shared" si="15"/>
        <v>255437375.16210204</v>
      </c>
      <c r="K126" s="20">
        <f t="shared" si="15"/>
        <v>234982024.44746318</v>
      </c>
      <c r="L126" s="20">
        <f t="shared" si="15"/>
        <v>212890245.67565322</v>
      </c>
      <c r="M126" s="20">
        <f t="shared" si="15"/>
        <v>189031124.60209846</v>
      </c>
      <c r="N126" s="20">
        <f t="shared" si="15"/>
        <v>163263273.84265932</v>
      </c>
      <c r="O126" s="20">
        <f t="shared" si="15"/>
        <v>135433995.02246505</v>
      </c>
      <c r="P126" s="20">
        <f t="shared" si="15"/>
        <v>105378373.89665523</v>
      </c>
      <c r="Q126" s="20">
        <f t="shared" si="15"/>
        <v>72918303.080780625</v>
      </c>
      <c r="R126" s="20">
        <f t="shared" si="15"/>
        <v>37861426.599636056</v>
      </c>
      <c r="S126" s="20">
        <f t="shared" si="15"/>
        <v>-8.1956386566162109E-8</v>
      </c>
    </row>
    <row r="127" spans="3:29" x14ac:dyDescent="0.2">
      <c r="D127"/>
      <c r="E127"/>
      <c r="F127"/>
      <c r="G127"/>
      <c r="H127"/>
      <c r="I127"/>
    </row>
    <row r="128" spans="3:29" x14ac:dyDescent="0.2">
      <c r="D128" s="2"/>
      <c r="E128" s="3"/>
      <c r="F128" s="3"/>
      <c r="G128" s="3"/>
      <c r="H128" s="3"/>
      <c r="I128" s="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17"/>
      <c r="X128" s="17"/>
      <c r="Y128" s="17"/>
      <c r="Z128" s="17"/>
      <c r="AA128" s="17"/>
      <c r="AB128" s="17"/>
      <c r="AC128" s="52">
        <f>MAX(0,IF(AC53-SUM(AC$110:AC$113)&gt;0,(AC53-SUM(AC$110:AC$113))*(1-$E$3)+AC$110-AC$114,(AC53-SUM(AC$111:AC$114)))+1/(1+rf)*(q*AD127+(1-q)*AD129))</f>
        <v>730278441.44633806</v>
      </c>
    </row>
    <row r="129" spans="4:29" x14ac:dyDescent="0.2">
      <c r="D129" s="4"/>
      <c r="E129" s="5"/>
      <c r="F129" s="5"/>
      <c r="G129" s="5"/>
      <c r="H129" s="5"/>
      <c r="I129" s="5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6"/>
      <c r="X129" s="16"/>
      <c r="Y129" s="16"/>
      <c r="Z129" s="16"/>
      <c r="AA129" s="16"/>
      <c r="AB129" s="52">
        <f>MAX(0,IF(AB54-SUM(AB$110:AB$113)&gt;0,(AB54-SUM(AB$110:AB$113))*(1-$E$3)+AB$110-AB$114,(AB54-SUM(AB$111:AB$114)))+1/(1+rf)*(q*AC128+(1-q)*AC130))</f>
        <v>1323787804.1943848</v>
      </c>
      <c r="AC129" s="16"/>
    </row>
    <row r="130" spans="4:29" x14ac:dyDescent="0.2">
      <c r="D130" s="4"/>
      <c r="E130" s="5"/>
      <c r="F130" s="5"/>
      <c r="G130" s="5"/>
      <c r="H130" s="5"/>
      <c r="I130" s="5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6"/>
      <c r="X130" s="16"/>
      <c r="Y130" s="16"/>
      <c r="Z130" s="16"/>
      <c r="AA130" s="52">
        <f>MAX(0,IF(AA55-SUM(AA$110:AA$113)&gt;0,(AA55-SUM(AA$110:AA$113))*(1-$E$3)+AA$110-AA$114,(AA55-SUM(AA$111:AA$114)))+1/(1+rf)*(q*AB129+(1-q)*AB131))</f>
        <v>1800981785.6838322</v>
      </c>
      <c r="AB130" s="16"/>
      <c r="AC130" s="52">
        <f>MAX(0,IF(AC55-SUM(AC$110:AC$113)&gt;0,(AC55-SUM(AC$110:AC$113))*(1-$E$3)+AC$110-AC$114,(AC55-SUM(AC$111:AC$114)))+1/(1+rf)*(q*AD129+(1-q)*AD131))</f>
        <v>630797762.23560953</v>
      </c>
    </row>
    <row r="131" spans="4:29" x14ac:dyDescent="0.2">
      <c r="D131" s="4"/>
      <c r="E131" s="5"/>
      <c r="F131" s="5"/>
      <c r="G131" s="5"/>
      <c r="H131" s="5"/>
      <c r="I131" s="5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6"/>
      <c r="X131" s="16"/>
      <c r="Y131" s="16"/>
      <c r="Z131" s="52">
        <f>MAX(0,IF(Z56-SUM(Z$110:Z$113)&gt;0,(Z56-SUM(Z$110:Z$113))*(1-$E$3)+Z$110-Z$114,(Z56-SUM(Z$111:Z$114)))+1/(1+rf)*(q*AA130+(1-q)*AA132))</f>
        <v>2179461504.1409664</v>
      </c>
      <c r="AA131" s="16"/>
      <c r="AB131" s="52">
        <f>MAX(0,IF(AB56-SUM(AB$110:AB$113)&gt;0,(AB56-SUM(AB$110:AB$113))*(1-$E$3)+AB$110-AB$114,(AB56-SUM(AB$111:AB$114)))+1/(1+rf)*(q*AC130+(1-q)*AC132))</f>
        <v>1146234076.4938941</v>
      </c>
      <c r="AC131" s="16"/>
    </row>
    <row r="132" spans="4:29" x14ac:dyDescent="0.2">
      <c r="D132" s="4"/>
      <c r="E132" s="5"/>
      <c r="F132" s="5"/>
      <c r="G132" s="5"/>
      <c r="H132" s="5"/>
      <c r="I132" s="5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6"/>
      <c r="X132" s="16"/>
      <c r="Y132" s="52">
        <f>MAX(0,IF(Y57-SUM(Y$110:Y$113)&gt;0,(Y57-SUM(Y$110:Y$113))*(1-$E$3)+Y$110-Y$114,(Y57-SUM(Y$111:Y$114)))+1/(1+rf)*(q*Z131+(1-q)*Z133))</f>
        <v>2474357955.0408254</v>
      </c>
      <c r="Z132" s="16"/>
      <c r="AA132" s="52">
        <f>MAX(0,IF(AA57-SUM(AA$110:AA$113)&gt;0,(AA57-SUM(AA$110:AA$113))*(1-$E$3)+AA$110-AA$114,(AA57-SUM(AA$111:AA$114)))+1/(1+rf)*(q*AB131+(1-q)*AB133))</f>
        <v>1563292166.3011396</v>
      </c>
      <c r="AB132" s="16"/>
      <c r="AC132" s="52">
        <f>MAX(0,IF(AC57-SUM(AC$110:AC$113)&gt;0,(AC57-SUM(AC$110:AC$113))*(1-$E$3)+AC$110-AC$114,(AC57-SUM(AC$111:AC$114)))+1/(1+rf)*(q*AD131+(1-q)*AD133))</f>
        <v>549349870.82870054</v>
      </c>
    </row>
    <row r="133" spans="4:29" x14ac:dyDescent="0.2">
      <c r="D133" s="4"/>
      <c r="E133" s="5"/>
      <c r="F133" s="5"/>
      <c r="G133" s="5"/>
      <c r="H133" s="5"/>
      <c r="I133" s="5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6"/>
      <c r="X133" s="52">
        <f>MAX(0,IF(X58-SUM(X$110:X$113)&gt;0,(X58-SUM(X$110:X$113))*(1-$E$3)+X$110-X$114,(X58-SUM(X$111:X$114)))+1/(1+rf)*(q*Y132+(1-q)*Y134))</f>
        <v>2698664578.3107038</v>
      </c>
      <c r="Y133" s="16"/>
      <c r="Z133" s="52">
        <f>MAX(0,IF(Z58-SUM(Z$110:Z$113)&gt;0,(Z58-SUM(Z$110:Z$113))*(1-$E$3)+Z$110-Z$114,(Z58-SUM(Z$111:Z$114)))+1/(1+rf)*(q*AA132+(1-q)*AA134))</f>
        <v>1896604972.2691886</v>
      </c>
      <c r="AA133" s="16"/>
      <c r="AB133" s="52">
        <f>MAX(0,IF(AB58-SUM(AB$110:AB$113)&gt;0,(AB58-SUM(AB$110:AB$113))*(1-$E$3)+AB$110-AB$114,(AB58-SUM(AB$111:AB$114)))+1/(1+rf)*(q*AC132+(1-q)*AC134))</f>
        <v>1000865379.3018684</v>
      </c>
      <c r="AC133" s="16"/>
    </row>
    <row r="134" spans="4:29" x14ac:dyDescent="0.2">
      <c r="D134" s="4"/>
      <c r="E134" s="5"/>
      <c r="F134" s="5"/>
      <c r="G134" s="5"/>
      <c r="H134" s="5"/>
      <c r="I134" s="5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52">
        <f>MAX(0,IF(W59-SUM(W$110:W$113)&gt;0,(W59-SUM(W$110:W$113))*(1-$E$3)+W$110-W$114,(W59-SUM(W$111:W$114)))+1/(1+rf)*(q*X133+(1-q)*X135))</f>
        <v>2863526314.5103149</v>
      </c>
      <c r="X134" s="16"/>
      <c r="Y134" s="52">
        <f>MAX(0,IF(Y59-SUM(Y$110:Y$113)&gt;0,(Y59-SUM(Y$110:Y$113))*(1-$E$3)+Y$110-Y$114,(Y59-SUM(Y$111:Y$114)))+1/(1+rf)*(q*Z133+(1-q)*Z135))</f>
        <v>2158769158.9201069</v>
      </c>
      <c r="Z134" s="16"/>
      <c r="AA134" s="52">
        <f>MAX(0,IF(AA59-SUM(AA$110:AA$113)&gt;0,(AA59-SUM(AA$110:AA$113))*(1-$E$3)+AA$110-AA$114,(AA59-SUM(AA$111:AA$114)))+1/(1+rf)*(q*AB133+(1-q)*AB135))</f>
        <v>1368688365.2251289</v>
      </c>
      <c r="AB134" s="16"/>
      <c r="AC134" s="52">
        <f>MAX(0,IF(AC59-SUM(AC$110:AC$113)&gt;0,(AC59-SUM(AC$110:AC$113))*(1-$E$3)+AC$110-AC$114,(AC59-SUM(AC$111:AC$114)))+1/(1+rf)*(q*AD133+(1-q)*AD135))</f>
        <v>482665977.36050826</v>
      </c>
    </row>
    <row r="135" spans="4:29" x14ac:dyDescent="0.2">
      <c r="D135" s="4"/>
      <c r="E135" s="5"/>
      <c r="F135" s="5"/>
      <c r="G135" s="5"/>
      <c r="H135" s="5"/>
      <c r="I135" s="5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52">
        <f>MAX(0,IF(V60-SUM(V$110:V$113)&gt;0,(V60-SUM(V$110:V$113))*(1-$E$3)+V$110-V$114,(V60-SUM(V$111:V$114)))+1/(1+rf)*(q*W134+(1-q)*W136))</f>
        <v>2991679310.6905746</v>
      </c>
      <c r="W135" s="16"/>
      <c r="X135" s="52">
        <f>MAX(0,IF(X60-SUM(X$110:X$113)&gt;0,(X60-SUM(X$110:X$113))*(1-$E$3)+X$110-X$114,(X60-SUM(X$111:X$114)))+1/(1+rf)*(q*Y134+(1-q)*Y136))</f>
        <v>2360618224.7211595</v>
      </c>
      <c r="Y135" s="16"/>
      <c r="Z135" s="52">
        <f>MAX(0,IF(Z60-SUM(Z$110:Z$113)&gt;0,(Z60-SUM(Z$110:Z$113))*(1-$E$3)+Z$110-Z$114,(Z60-SUM(Z$111:Z$114)))+1/(1+rf)*(q*AA134+(1-q)*AA136))</f>
        <v>1665021630.9167819</v>
      </c>
      <c r="AA135" s="16"/>
      <c r="AB135" s="52">
        <f>MAX(0,IF(AB60-SUM(AB$110:AB$113)&gt;0,(AB60-SUM(AB$110:AB$113))*(1-$E$3)+AB$110-AB$114,(AB60-SUM(AB$111:AB$114)))+1/(1+rf)*(q*AC134+(1-q)*AC136))</f>
        <v>881847556.37587607</v>
      </c>
      <c r="AC135" s="16"/>
    </row>
    <row r="136" spans="4:29" x14ac:dyDescent="0.2">
      <c r="D136" s="4"/>
      <c r="E136" s="5"/>
      <c r="F136" s="5"/>
      <c r="G136" s="5"/>
      <c r="H136" s="5"/>
      <c r="I136" s="5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52">
        <f>MAX(0,IF(U61-SUM(U$110:U$113)&gt;0,(U61-SUM(U$110:U$113))*(1-$E$3)+U$110-U$114,(U61-SUM(U$111:U$114)))+1/(1+rf)*(q*V135+(1-q)*V137))</f>
        <v>3077285658.4288716</v>
      </c>
      <c r="V136" s="16"/>
      <c r="W136" s="52">
        <f>MAX(0,IF(W61-SUM(W$110:W$113)&gt;0,(W61-SUM(W$110:W$113))*(1-$E$3)+W$110-W$114,(W61-SUM(W$111:W$114)))+1/(1+rf)*(q*X135+(1-q)*X137))</f>
        <v>2511427319.7725797</v>
      </c>
      <c r="X136" s="16"/>
      <c r="Y136" s="52">
        <f>MAX(0,IF(Y61-SUM(Y$110:Y$113)&gt;0,(Y61-SUM(Y$110:Y$113))*(1-$E$3)+Y$110-Y$114,(Y61-SUM(Y$111:Y$114)))+1/(1+rf)*(q*Z135+(1-q)*Z137))</f>
        <v>1900386906.2092171</v>
      </c>
      <c r="Z136" s="16"/>
      <c r="AA136" s="52">
        <f>MAX(0,IF(AA61-SUM(AA$110:AA$113)&gt;0,(AA61-SUM(AA$110:AA$113))*(1-$E$3)+AA$110-AA$114,(AA61-SUM(AA$111:AA$114)))+1/(1+rf)*(q*AB135+(1-q)*AB137))</f>
        <v>1209360248.618329</v>
      </c>
      <c r="AB136" s="16"/>
      <c r="AC136" s="52">
        <f>MAX(0,IF(AC61-SUM(AC$110:AC$113)&gt;0,(AC61-SUM(AC$110:AC$113))*(1-$E$3)+AC$110-AC$114,(AC61-SUM(AC$111:AC$114)))+1/(1+rf)*(q*AD135+(1-q)*AD137))</f>
        <v>428069823.04312342</v>
      </c>
    </row>
    <row r="137" spans="4:29" x14ac:dyDescent="0.2">
      <c r="D137" s="4"/>
      <c r="E137" s="5"/>
      <c r="F137" s="5"/>
      <c r="G137" s="5"/>
      <c r="H137" s="5"/>
      <c r="I137" s="5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52">
        <f>MAX(0,IF(T62-SUM(T$110:T$113)&gt;0,(T62-SUM(T$110:T$113))*(1-$E$3)+T$110-T$114,(T62-SUM(T$111:T$114)))+1/(1+rf)*(q*U136+(1-q)*U138))</f>
        <v>3127183200.2811036</v>
      </c>
      <c r="U137" s="16"/>
      <c r="V137" s="52">
        <f>MAX(0,IF(V62-SUM(V$110:V$113)&gt;0,(V62-SUM(V$110:V$113))*(1-$E$3)+V$110-V$114,(V62-SUM(V$111:V$114)))+1/(1+rf)*(q*W136+(1-q)*W138))</f>
        <v>2632235633.0379562</v>
      </c>
      <c r="W137" s="16"/>
      <c r="X137" s="52">
        <f>MAX(0,IF(X62-SUM(X$110:X$113)&gt;0,(X62-SUM(X$110:X$113))*(1-$E$3)+X$110-X$114,(X62-SUM(X$111:X$114)))+1/(1+rf)*(q*Y136+(1-q)*Y138))</f>
        <v>2083756052.9507792</v>
      </c>
      <c r="Y137" s="16"/>
      <c r="Z137" s="52">
        <f>MAX(0,IF(Z62-SUM(Z$110:Z$113)&gt;0,(Z62-SUM(Z$110:Z$113))*(1-$E$3)+Z$110-Z$114,(Z62-SUM(Z$111:Z$114)))+1/(1+rf)*(q*AA136+(1-q)*AA138))</f>
        <v>1475417227.4510109</v>
      </c>
      <c r="AA137" s="16"/>
      <c r="AB137" s="52">
        <f>MAX(0,IF(AB62-SUM(AB$110:AB$113)&gt;0,(AB62-SUM(AB$110:AB$113))*(1-$E$3)+AB$110-AB$114,(AB62-SUM(AB$111:AB$114)))+1/(1+rf)*(q*AC136+(1-q)*AC138))</f>
        <v>784404004.58197653</v>
      </c>
      <c r="AC137" s="16"/>
    </row>
    <row r="138" spans="4:29" x14ac:dyDescent="0.2">
      <c r="D138" s="10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52">
        <f>MAX(0,IF(S63-SUM(S$110:S$113)&gt;0,(S63-SUM(S$110:S$113))*(1-$E$3)+S$110-S$114,(S63-SUM(S$111:S$114)))+1/(1+rf)*(q*T137+(1-q)*T139))</f>
        <v>3129784519.4635925</v>
      </c>
      <c r="T138" s="16"/>
      <c r="U138" s="52">
        <f>MAX(0,IF(U63-SUM(U$110:U$113)&gt;0,(U63-SUM(U$110:U$113))*(1-$E$3)+U$110-U$114,(U63-SUM(U$111:U$114)))+1/(1+rf)*(q*V137+(1-q)*V139))</f>
        <v>2715522345.5312691</v>
      </c>
      <c r="V138" s="16"/>
      <c r="W138" s="52">
        <f>MAX(0,IF(W63-SUM(W$110:W$113)&gt;0,(W63-SUM(W$110:W$113))*(1-$E$3)+W$110-W$114,(W63-SUM(W$111:W$114)))+1/(1+rf)*(q*X137+(1-q)*X139))</f>
        <v>2222561660.921299</v>
      </c>
      <c r="X138" s="16"/>
      <c r="Y138" s="52">
        <f>MAX(0,IF(Y63-SUM(Y$110:Y$113)&gt;0,(Y63-SUM(Y$110:Y$113))*(1-$E$3)+Y$110-Y$114,(Y63-SUM(Y$111:Y$114)))+1/(1+rf)*(q*Z137+(1-q)*Z139))</f>
        <v>1688574979.2284884</v>
      </c>
      <c r="Z138" s="16"/>
      <c r="AA138" s="52">
        <f>MAX(0,IF(AA63-SUM(AA$110:AA$113)&gt;0,(AA63-SUM(AA$110:AA$113))*(1-$E$3)+AA$110-AA$114,(AA63-SUM(AA$111:AA$114)))+1/(1+rf)*(q*AB137+(1-q)*AB139))</f>
        <v>1078913419.722347</v>
      </c>
      <c r="AB138" s="16"/>
      <c r="AC138" s="52">
        <f>MAX(0,IF(AC63-SUM(AC$110:AC$113)&gt;0,(AC63-SUM(AC$110:AC$113))*(1-$E$3)+AC$110-AC$114,(AC63-SUM(AC$111:AC$114)))+1/(1+rf)*(q*AD137+(1-q)*AD139))</f>
        <v>383370272.50368917</v>
      </c>
    </row>
    <row r="139" spans="4:29" x14ac:dyDescent="0.2">
      <c r="D139" s="10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52">
        <f>MAX(0,IF(R64-SUM(R$110:R$113)&gt;0,(R64-SUM(R$110:R$113))*(1-$E$3)+R$110-R$114,(R64-SUM(R$111:R$114)))+1/(1+rf)*(q*S138+(1-q)*S140))</f>
        <v>3068788391.358799</v>
      </c>
      <c r="S139" s="16"/>
      <c r="T139" s="52">
        <f>MAX(0,IF(T64-SUM(T$110:T$113)&gt;0,(T64-SUM(T$110:T$113))*(1-$E$3)+T$110-T$114,(T64-SUM(T$111:T$114)))+1/(1+rf)*(q*U138+(1-q)*U140))</f>
        <v>2766400778.5059752</v>
      </c>
      <c r="U139" s="16"/>
      <c r="V139" s="52">
        <f>MAX(0,IF(V64-SUM(V$110:V$113)&gt;0,(V64-SUM(V$110:V$113))*(1-$E$3)+V$110-V$114,(V64-SUM(V$111:V$114)))+1/(1+rf)*(q*W138+(1-q)*W140))</f>
        <v>2335762988.1642137</v>
      </c>
      <c r="W139" s="16"/>
      <c r="X139" s="52">
        <f>MAX(0,IF(X64-SUM(X$110:X$113)&gt;0,(X64-SUM(X$110:X$113))*(1-$E$3)+X$110-X$114,(X64-SUM(X$111:X$114)))+1/(1+rf)*(q*Y138+(1-q)*Y140))</f>
        <v>1855548488.3915548</v>
      </c>
      <c r="Y139" s="16"/>
      <c r="Z139" s="52">
        <f>MAX(0,IF(Z64-SUM(Z$110:Z$113)&gt;0,(Z64-SUM(Z$110:Z$113))*(1-$E$3)+Z$110-Z$114,(Z64-SUM(Z$111:Z$114)))+1/(1+rf)*(q*AA138+(1-q)*AA140))</f>
        <v>1319420840.1372325</v>
      </c>
      <c r="AA139" s="16"/>
      <c r="AB139" s="52">
        <f>MAX(0,IF(AB64-SUM(AB$110:AB$113)&gt;0,(AB64-SUM(AB$110:AB$113))*(1-$E$3)+AB$110-AB$114,(AB64-SUM(AB$111:AB$114)))+1/(1+rf)*(q*AC138+(1-q)*AC140))</f>
        <v>704623972.03916395</v>
      </c>
      <c r="AC139" s="16"/>
    </row>
    <row r="140" spans="4:29" x14ac:dyDescent="0.2">
      <c r="D140" s="10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52">
        <f>MAX(0,IF(Q65-SUM(Q$110:Q$113)&gt;0,(Q65-SUM(Q$110:Q$113))*(1-$E$3)+Q$110-Q$114,(Q65-SUM(Q$111:Q$114)))+1/(1+rf)*(q*R139+(1-q)*R141))</f>
        <v>2990442932.2549858</v>
      </c>
      <c r="R140" s="16"/>
      <c r="S140" s="52">
        <f>MAX(0,IF(S65-SUM(S$110:S$113)&gt;0,(S65-SUM(S$110:S$113))*(1-$E$3)+S$110-S$114,(S65-SUM(S$111:S$114)))+1/(1+rf)*(q*T139+(1-q)*T141))</f>
        <v>2771477296.2866716</v>
      </c>
      <c r="T140" s="16"/>
      <c r="U140" s="52">
        <f>MAX(0,IF(U65-SUM(U$110:U$113)&gt;0,(U65-SUM(U$110:U$113))*(1-$E$3)+U$110-U$114,(U65-SUM(U$111:U$114)))+1/(1+rf)*(q*V139+(1-q)*V141))</f>
        <v>2413630680.9015045</v>
      </c>
      <c r="V140" s="16"/>
      <c r="W140" s="52">
        <f>MAX(0,IF(W65-SUM(W$110:W$113)&gt;0,(W65-SUM(W$110:W$113))*(1-$E$3)+W$110-W$114,(W65-SUM(W$111:W$114)))+1/(1+rf)*(q*X139+(1-q)*X141))</f>
        <v>1980816872.5005016</v>
      </c>
      <c r="X140" s="16"/>
      <c r="Y140" s="52">
        <f>MAX(0,IF(Y65-SUM(Y$110:Y$113)&gt;0,(Y65-SUM(Y$110:Y$113))*(1-$E$3)+Y$110-Y$114,(Y65-SUM(Y$111:Y$114)))+1/(1+rf)*(q*Z139+(1-q)*Z141))</f>
        <v>1511231671.6265953</v>
      </c>
      <c r="Z140" s="16"/>
      <c r="AA140" s="52">
        <f>MAX(0,IF(AA65-SUM(AA$110:AA$113)&gt;0,(AA65-SUM(AA$110:AA$113))*(1-$E$3)+AA$110-AA$114,(AA65-SUM(AA$111:AA$114)))+1/(1+rf)*(q*AB139+(1-q)*AB141))</f>
        <v>969936497.21521175</v>
      </c>
      <c r="AB140" s="16"/>
      <c r="AC140" s="52">
        <f>MAX(0,IF(AC65-SUM(AC$110:AC$113)&gt;0,(AC65-SUM(AC$110:AC$113))*(1-$E$3)+AC$110-AC$114,(AC65-SUM(AC$111:AC$114)))+1/(1+rf)*(q*AD139+(1-q)*AD141))</f>
        <v>346773375.82829088</v>
      </c>
    </row>
    <row r="141" spans="4:29" x14ac:dyDescent="0.2">
      <c r="D141" s="10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52">
        <f>MAX(0,IF(P66-SUM(P$110:P$113)&gt;0,(P66-SUM(P$110:P$113))*(1-$E$3)+P$110-P$114,(P66-SUM(P$111:P$114)))+1/(1+rf)*(q*Q140+(1-q)*Q142))</f>
        <v>2896723785.7658234</v>
      </c>
      <c r="Q141" s="16"/>
      <c r="R141" s="52">
        <f>MAX(0,IF(R66-SUM(R$110:R$113)&gt;0,(R66-SUM(R$110:R$113))*(1-$E$3)+R$110-R$114,(R66-SUM(R$111:R$114)))+1/(1+rf)*(q*S140+(1-q)*S142))</f>
        <v>2712644769.3923459</v>
      </c>
      <c r="S141" s="16"/>
      <c r="T141" s="52">
        <f>MAX(0,IF(T66-SUM(T$110:T$113)&gt;0,(T66-SUM(T$110:T$113))*(1-$E$3)+T$110-T$114,(T66-SUM(T$111:T$114)))+1/(1+rf)*(q*U140+(1-q)*U142))</f>
        <v>2458919415.4746461</v>
      </c>
      <c r="U141" s="16"/>
      <c r="V141" s="52">
        <f>MAX(0,IF(V66-SUM(V$110:V$113)&gt;0,(V66-SUM(V$110:V$113))*(1-$E$3)+V$110-V$114,(V66-SUM(V$111:V$114)))+1/(1+rf)*(q*W140+(1-q)*W142))</f>
        <v>2080433787.9391024</v>
      </c>
      <c r="W141" s="16"/>
      <c r="X141" s="52">
        <f>MAX(0,IF(X66-SUM(X$110:X$113)&gt;0,(X66-SUM(X$110:X$113))*(1-$E$3)+X$110-X$114,(X66-SUM(X$111:X$114)))+1/(1+rf)*(q*Y140+(1-q)*Y142))</f>
        <v>1656326466.7314303</v>
      </c>
      <c r="Y141" s="16"/>
      <c r="Z141" s="52">
        <f>MAX(0,IF(Z66-SUM(Z$110:Z$113)&gt;0,(Z66-SUM(Z$110:Z$113))*(1-$E$3)+Z$110-Z$114,(Z66-SUM(Z$111:Z$114)))+1/(1+rf)*(q*AA140+(1-q)*AA142))</f>
        <v>1181772128.3036044</v>
      </c>
      <c r="AA141" s="16"/>
      <c r="AB141" s="52">
        <f>MAX(0,IF(AB66-SUM(AB$110:AB$113)&gt;0,(AB66-SUM(AB$110:AB$113))*(1-$E$3)+AB$110-AB$114,(AB66-SUM(AB$111:AB$114)))+1/(1+rf)*(q*AC140+(1-q)*AC142))</f>
        <v>633086559.30560231</v>
      </c>
      <c r="AC141" s="16"/>
    </row>
    <row r="142" spans="4:29" x14ac:dyDescent="0.2">
      <c r="D142" s="10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52">
        <f>MAX(0,IF(O67-SUM(O$110:O$113)&gt;0,(O67-SUM(O$110:O$113))*(1-$E$3)+O$110-O$114,(O67-SUM(O$111:O$114)))+1/(1+rf)*(q*P141+(1-q)*P143))</f>
        <v>2788759510.318162</v>
      </c>
      <c r="P142" s="16"/>
      <c r="Q142" s="52">
        <f>MAX(0,IF(Q67-SUM(Q$110:Q$113)&gt;0,(Q67-SUM(Q$110:Q$113))*(1-$E$3)+Q$110-Q$114,(Q67-SUM(Q$111:Q$114)))+1/(1+rf)*(q*R141+(1-q)*R143))</f>
        <v>2634448998.5192671</v>
      </c>
      <c r="R142" s="16"/>
      <c r="S142" s="52">
        <f>MAX(0,IF(S67-SUM(S$110:S$113)&gt;0,(S67-SUM(S$110:S$113))*(1-$E$3)+S$110-S$114,(S67-SUM(S$111:S$114)))+1/(1+rf)*(q*T141+(1-q)*T143))</f>
        <v>2456027956.6947398</v>
      </c>
      <c r="T142" s="16"/>
      <c r="U142" s="52">
        <f>MAX(0,IF(U67-SUM(U$110:U$113)&gt;0,(U67-SUM(U$110:U$113))*(1-$E$3)+U$110-U$114,(U67-SUM(U$111:U$114)))+1/(1+rf)*(q*V141+(1-q)*V143))</f>
        <v>2141564987.0798235</v>
      </c>
      <c r="V142" s="16"/>
      <c r="W142" s="52">
        <f>MAX(0,IF(W67-SUM(W$110:W$113)&gt;0,(W67-SUM(W$110:W$113))*(1-$E$3)+W$110-W$114,(W67-SUM(W$111:W$114)))+1/(1+rf)*(q*X141+(1-q)*X143))</f>
        <v>1755779813.2474666</v>
      </c>
      <c r="X142" s="16"/>
      <c r="Y142" s="52">
        <f>MAX(0,IF(Y67-SUM(Y$110:Y$113)&gt;0,(Y67-SUM(Y$110:Y$113))*(1-$E$3)+Y$110-Y$114,(Y67-SUM(Y$111:Y$114)))+1/(1+rf)*(q*Z141+(1-q)*Z143))</f>
        <v>1337309915.3169711</v>
      </c>
      <c r="Z142" s="16"/>
      <c r="AA142" s="52">
        <f>MAX(0,IF(AA67-SUM(AA$110:AA$113)&gt;0,(AA67-SUM(AA$110:AA$113))*(1-$E$3)+AA$110-AA$114,(AA67-SUM(AA$111:AA$114)))+1/(1+rf)*(q*AB141+(1-q)*AB143))</f>
        <v>856026693.6258111</v>
      </c>
      <c r="AB142" s="16"/>
      <c r="AC142" s="52">
        <f>MAX(0,IF(AC67-SUM(AC$110:AC$113)&gt;0,(AC67-SUM(AC$110:AC$113))*(1-$E$3)+AC$110-AC$114,(AC67-SUM(AC$111:AC$114)))+1/(1+rf)*(q*AD141+(1-q)*AD143))</f>
        <v>299036977.34278291</v>
      </c>
    </row>
    <row r="143" spans="4:29" x14ac:dyDescent="0.2">
      <c r="D143" s="10"/>
      <c r="E143" s="16"/>
      <c r="F143" s="16"/>
      <c r="G143" s="16"/>
      <c r="H143" s="16"/>
      <c r="I143" s="16"/>
      <c r="J143" s="16"/>
      <c r="K143" s="16"/>
      <c r="L143" s="16"/>
      <c r="M143" s="16"/>
      <c r="N143" s="52">
        <f>MAX(0,IF(N68-SUM(N$110:N$113)&gt;0,(N68-SUM(N$110:N$113))*(1-$E$3)+N$110-N$114,(N68-SUM(N$111:N$114)))+1/(1+rf)*(q*O142+(1-q)*O144))</f>
        <v>2667106001.7130527</v>
      </c>
      <c r="O143" s="16"/>
      <c r="P143" s="52">
        <f>MAX(0,IF(P68-SUM(P$110:P$113)&gt;0,(P68-SUM(P$110:P$113))*(1-$E$3)+P$110-P$114,(P68-SUM(P$111:P$114)))+1/(1+rf)*(q*Q142+(1-q)*Q144))</f>
        <v>2537200865.5656304</v>
      </c>
      <c r="Q143" s="16"/>
      <c r="R143" s="52">
        <f>MAX(0,IF(R68-SUM(R$110:R$113)&gt;0,(R68-SUM(R$110:R$113))*(1-$E$3)+R$110-R$114,(R68-SUM(R$111:R$114)))+1/(1+rf)*(q*S142+(1-q)*S144))</f>
        <v>2384947566.8477526</v>
      </c>
      <c r="S143" s="16"/>
      <c r="T143" s="52">
        <f>MAX(0,IF(T68-SUM(T$110:T$113)&gt;0,(T68-SUM(T$110:T$113))*(1-$E$3)+T$110-T$114,(T68-SUM(T$111:T$114)))+1/(1+rf)*(q*U142+(1-q)*U144))</f>
        <v>2164557007.1865802</v>
      </c>
      <c r="U143" s="16"/>
      <c r="V143" s="52">
        <f>MAX(0,IF(V68-SUM(V$110:V$113)&gt;0,(V68-SUM(V$110:V$113))*(1-$E$3)+V$110-V$114,(V68-SUM(V$111:V$114)))+1/(1+rf)*(q*W142+(1-q)*W144))</f>
        <v>1821600563.0829997</v>
      </c>
      <c r="W143" s="16"/>
      <c r="X143" s="52">
        <f>MAX(0,IF(X68-SUM(X$110:X$113)&gt;0,(X68-SUM(X$110:X$113))*(1-$E$3)+X$110-X$114,(X68-SUM(X$111:X$114)))+1/(1+rf)*(q*Y142+(1-q)*Y144))</f>
        <v>1436731209.9782379</v>
      </c>
      <c r="Y143" s="16"/>
      <c r="Z143" s="52">
        <f>MAX(0,IF(Z68-SUM(Z$110:Z$113)&gt;0,(Z68-SUM(Z$110:Z$113))*(1-$E$3)+Z$110-Z$114,(Z68-SUM(Z$111:Z$114)))+1/(1+rf)*(q*AA142+(1-q)*AA144))</f>
        <v>1003822852.0116036</v>
      </c>
      <c r="AA143" s="16"/>
      <c r="AB143" s="52">
        <f>MAX(0,IF(AB68-SUM(AB$110:AB$113)&gt;0,(AB68-SUM(AB$110:AB$113))*(1-$E$3)+AB$110-AB$114,(AB68-SUM(AB$111:AB$114)))+1/(1+rf)*(q*AC142+(1-q)*AC144))</f>
        <v>518022617.22932154</v>
      </c>
      <c r="AC143" s="16"/>
    </row>
    <row r="144" spans="4:29" x14ac:dyDescent="0.2">
      <c r="D144" s="10"/>
      <c r="E144" s="16"/>
      <c r="F144" s="16"/>
      <c r="G144" s="16"/>
      <c r="H144" s="16"/>
      <c r="I144" s="16"/>
      <c r="J144" s="16"/>
      <c r="K144" s="16"/>
      <c r="L144" s="16"/>
      <c r="M144" s="52">
        <f>MAX(0,IF(M69-SUM(M$110:M$113)&gt;0,(M69-SUM(M$110:M$113))*(1-$E$3)+M$110-M$114,(M69-SUM(M$111:M$114)))+1/(1+rf)*(q*N143+(1-q)*N145))</f>
        <v>2577742690.4277158</v>
      </c>
      <c r="N144" s="16"/>
      <c r="O144" s="52">
        <f>MAX(0,IF(O69-SUM(O$110:O$113)&gt;0,(O69-SUM(O$110:O$113))*(1-$E$3)+O$110-O$114,(O69-SUM(O$111:O$114)))+1/(1+rf)*(q*P143+(1-q)*P145))</f>
        <v>2420970263.9420152</v>
      </c>
      <c r="P144" s="16"/>
      <c r="Q144" s="52">
        <f>MAX(0,IF(Q69-SUM(Q$110:Q$113)&gt;0,(Q69-SUM(Q$110:Q$113))*(1-$E$3)+Q$110-Q$114,(Q69-SUM(Q$111:Q$114)))+1/(1+rf)*(q*R143+(1-q)*R145))</f>
        <v>2288263542.2175002</v>
      </c>
      <c r="R144" s="16"/>
      <c r="S144" s="52">
        <f>MAX(0,IF(S69-SUM(S$110:S$113)&gt;0,(S69-SUM(S$110:S$113))*(1-$E$3)+S$110-S$114,(S69-SUM(S$111:S$114)))+1/(1+rf)*(q*T143+(1-q)*T145))</f>
        <v>2132028252.5063667</v>
      </c>
      <c r="T144" s="16"/>
      <c r="U144" s="52">
        <f>MAX(0,IF(U69-SUM(U$110:U$113)&gt;0,(U69-SUM(U$110:U$113))*(1-$E$3)+U$110-U$114,(U69-SUM(U$111:U$114)))+1/(1+rf)*(q*V143+(1-q)*V145))</f>
        <v>1839248422.1790879</v>
      </c>
      <c r="V144" s="16"/>
      <c r="W144" s="52">
        <f>MAX(0,IF(W69-SUM(W$110:W$113)&gt;0,(W69-SUM(W$110:W$113))*(1-$E$3)+W$110-W$114,(W69-SUM(W$111:W$114)))+1/(1+rf)*(q*X143+(1-q)*X145))</f>
        <v>1475235353.963496</v>
      </c>
      <c r="X144" s="16"/>
      <c r="Y144" s="52">
        <f>MAX(0,IF(Y69-SUM(Y$110:Y$113)&gt;0,(Y69-SUM(Y$110:Y$113))*(1-$E$3)+Y$110-Y$114,(Y69-SUM(Y$111:Y$114)))+1/(1+rf)*(q*Z143+(1-q)*Z145))</f>
        <v>1091414559.7812147</v>
      </c>
      <c r="Z144" s="16"/>
      <c r="AA144" s="52">
        <f>MAX(0,IF(AA69-SUM(AA$110:AA$113)&gt;0,(AA69-SUM(AA$110:AA$113))*(1-$E$3)+AA$110-AA$114,(AA69-SUM(AA$111:AA$114)))+1/(1+rf)*(q*AB143+(1-q)*AB145))</f>
        <v>670525606.66340983</v>
      </c>
      <c r="AB144" s="16"/>
      <c r="AC144" s="52">
        <f>MAX(0,IF(AC69-SUM(AC$110:AC$113)&gt;0,(AC69-SUM(AC$110:AC$113))*(1-$E$3)+AC$110-AC$114,(AC69-SUM(AC$111:AC$114)))+1/(1+rf)*(q*AD143+(1-q)*AD145))</f>
        <v>226885114.21274021</v>
      </c>
    </row>
    <row r="145" spans="3:29" x14ac:dyDescent="0.2">
      <c r="D145" s="10"/>
      <c r="E145" s="16"/>
      <c r="F145" s="16"/>
      <c r="G145" s="16"/>
      <c r="H145" s="16"/>
      <c r="I145" s="16"/>
      <c r="J145" s="16"/>
      <c r="K145" s="16"/>
      <c r="L145" s="52">
        <f>MAX(0,IF(L70-SUM(L$110:L$113)&gt;0,(L70-SUM(L$110:L$113))*(1-$E$3)+L$110-L$114,(L70-SUM(L$111:L$114)))+1/(1+rf)*(q*M144+(1-q)*M146))</f>
        <v>2471807395.7125039</v>
      </c>
      <c r="M145" s="16"/>
      <c r="N145" s="52">
        <f>MAX(0,IF(N70-SUM(N$110:N$113)&gt;0,(N70-SUM(N$110:N$113))*(1-$E$3)+N$110-N$114,(N70-SUM(N$111:N$114)))+1/(1+rf)*(q*O144+(1-q)*O146))</f>
        <v>2284542125.6299982</v>
      </c>
      <c r="O145" s="16"/>
      <c r="P145" s="52">
        <f>MAX(0,IF(P70-SUM(P$110:P$113)&gt;0,(P70-SUM(P$110:P$113))*(1-$E$3)+P$110-P$114,(P70-SUM(P$111:P$114)))+1/(1+rf)*(q*Q144+(1-q)*Q146))</f>
        <v>2166003303.3141346</v>
      </c>
      <c r="Q145" s="16"/>
      <c r="R145" s="52">
        <f>MAX(0,IF(R70-SUM(R$110:R$113)&gt;0,(R70-SUM(R$110:R$113))*(1-$E$3)+R$110-R$114,(R70-SUM(R$111:R$114)))+1/(1+rf)*(q*S144+(1-q)*S146))</f>
        <v>2021510882.2395527</v>
      </c>
      <c r="S145" s="16"/>
      <c r="T145" s="52">
        <f>MAX(0,IF(T70-SUM(T$110:T$113)&gt;0,(T70-SUM(T$110:T$113))*(1-$E$3)+T$110-T$114,(T70-SUM(T$111:T$114)))+1/(1+rf)*(q*U144+(1-q)*U146))</f>
        <v>1807984798.9577193</v>
      </c>
      <c r="U145" s="16"/>
      <c r="V145" s="52">
        <f>MAX(0,IF(V70-SUM(V$110:V$113)&gt;0,(V70-SUM(V$110:V$113))*(1-$E$3)+V$110-V$114,(V70-SUM(V$111:V$114)))+1/(1+rf)*(q*W144+(1-q)*W146))</f>
        <v>1480574050.0595002</v>
      </c>
      <c r="W145" s="16"/>
      <c r="X145" s="52">
        <f>MAX(0,IF(X70-SUM(X$110:X$113)&gt;0,(X70-SUM(X$110:X$113))*(1-$E$3)+X$110-X$114,(X70-SUM(X$111:X$114)))+1/(1+rf)*(q*Y144+(1-q)*Y146))</f>
        <v>1130774598.4103584</v>
      </c>
      <c r="Y145" s="16"/>
      <c r="Z145" s="52">
        <f>MAX(0,IF(Z70-SUM(Z$110:Z$113)&gt;0,(Z70-SUM(Z$110:Z$113))*(1-$E$3)+Z$110-Z$114,(Z70-SUM(Z$111:Z$114)))+1/(1+rf)*(q*AA144+(1-q)*AA146))</f>
        <v>768122824.94940042</v>
      </c>
      <c r="AA145" s="16"/>
      <c r="AB145" s="52">
        <f>MAX(0,IF(AB70-SUM(AB$110:AB$113)&gt;0,(AB70-SUM(AB$110:AB$113))*(1-$E$3)+AB$110-AB$114,(AB70-SUM(AB$111:AB$114)))+1/(1+rf)*(q*AC144+(1-q)*AC146))</f>
        <v>389245528.44268727</v>
      </c>
      <c r="AC145" s="16"/>
    </row>
    <row r="146" spans="3:29" x14ac:dyDescent="0.2">
      <c r="D146" s="10"/>
      <c r="E146" s="16"/>
      <c r="F146" s="16"/>
      <c r="G146" s="16"/>
      <c r="H146" s="16"/>
      <c r="I146" s="16"/>
      <c r="J146" s="16"/>
      <c r="K146" s="52">
        <f>MAX(0,IF(K71-SUM(K$110:K$113)&gt;0,(K71-SUM(K$110:K$113))*(1-$E$3)+K$110-K$114,(K71-SUM(K$111:K$114)))+1/(1+rf)*(q*L145+(1-q)*L147))</f>
        <v>2347842860.4514794</v>
      </c>
      <c r="L146" s="16"/>
      <c r="M146" s="52">
        <f>MAX(0,IF(M71-SUM(M$110:M$113)&gt;0,(M71-SUM(M$110:M$113))*(1-$E$3)+M$110-M$114,(M71-SUM(M$111:M$114)))+1/(1+rf)*(q*N145+(1-q)*N147))</f>
        <v>2174680505.3096547</v>
      </c>
      <c r="N146" s="16"/>
      <c r="O146" s="52">
        <f>MAX(0,IF(O71-SUM(O$110:O$113)&gt;0,(O71-SUM(O$110:O$113))*(1-$E$3)+O$110-O$114,(O71-SUM(O$111:O$114)))+1/(1+rf)*(q*P145+(1-q)*P147))</f>
        <v>2014897348.5566316</v>
      </c>
      <c r="P146" s="16"/>
      <c r="Q146" s="52">
        <f>MAX(0,IF(Q71-SUM(Q$110:Q$113)&gt;0,(Q71-SUM(Q$110:Q$113))*(1-$E$3)+Q$110-Q$114,(Q71-SUM(Q$111:Q$114)))+1/(1+rf)*(q*R145+(1-q)*R147))</f>
        <v>1878031562.2366865</v>
      </c>
      <c r="R146" s="16"/>
      <c r="S146" s="52">
        <f>MAX(0,IF(S71-SUM(S$110:S$113)&gt;0,(S71-SUM(S$110:S$113))*(1-$E$3)+S$110-S$114,(S71-SUM(S$111:S$114)))+1/(1+rf)*(q*T145+(1-q)*T147))</f>
        <v>1723895533.0599048</v>
      </c>
      <c r="T146" s="16"/>
      <c r="U146" s="52">
        <f>MAX(0,IF(U71-SUM(U$110:U$113)&gt;0,(U71-SUM(U$110:U$113))*(1-$E$3)+U$110-U$114,(U71-SUM(U$111:U$114)))+1/(1+rf)*(q*V145+(1-q)*V147))</f>
        <v>1449922086.3138552</v>
      </c>
      <c r="V146" s="16"/>
      <c r="W146" s="52">
        <f>MAX(0,IF(W71-SUM(W$110:W$113)&gt;0,(W71-SUM(W$110:W$113))*(1-$E$3)+W$110-W$114,(W71-SUM(W$111:W$114)))+1/(1+rf)*(q*X145+(1-q)*X147))</f>
        <v>1131629097.5248413</v>
      </c>
      <c r="X146" s="16"/>
      <c r="Y146" s="52">
        <f>MAX(0,IF(Y71-SUM(Y$110:Y$113)&gt;0,(Y71-SUM(Y$110:Y$113))*(1-$E$3)+Y$110-Y$114,(Y71-SUM(Y$111:Y$114)))+1/(1+rf)*(q*Z145+(1-q)*Z147))</f>
        <v>820672204.57350135</v>
      </c>
      <c r="Z146" s="16"/>
      <c r="AA146" s="52">
        <f>MAX(0,IF(AA71-SUM(AA$110:AA$113)&gt;0,(AA71-SUM(AA$110:AA$113))*(1-$E$3)+AA$110-AA$114,(AA71-SUM(AA$111:AA$114)))+1/(1+rf)*(q*AB145+(1-q)*AB147))</f>
        <v>498132846.36868072</v>
      </c>
      <c r="AB146" s="16"/>
      <c r="AC146" s="52">
        <f>MAX(0,IF(AC71-SUM(AC$110:AC$113)&gt;0,(AC71-SUM(AC$110:AC$113))*(1-$E$3)+AC$110-AC$114,(AC71-SUM(AC$111:AC$114)))+1/(1+rf)*(q*AD145+(1-q)*AD147))</f>
        <v>167812164.9763009</v>
      </c>
    </row>
    <row r="147" spans="3:29" x14ac:dyDescent="0.2">
      <c r="D147" s="10"/>
      <c r="E147" s="16"/>
      <c r="F147" s="16"/>
      <c r="G147" s="16"/>
      <c r="H147" s="16"/>
      <c r="I147" s="16"/>
      <c r="J147" s="52">
        <f>MAX(0,IF(J72-SUM(J$110:J$113)&gt;0,(J72-SUM(J$110:J$113))*(1-$E$3)+J$110-J$114,(J72-SUM(J$111:J$114)))+1/(1+rf)*(q*K146+(1-q)*K148))</f>
        <v>2206922278.6597505</v>
      </c>
      <c r="K147" s="16"/>
      <c r="L147" s="52">
        <f>MAX(0,IF(L72-SUM(L$110:L$113)&gt;0,(L72-SUM(L$110:L$113))*(1-$E$3)+L$110-L$114,(L72-SUM(L$111:L$114)))+1/(1+rf)*(q*M146+(1-q)*M148))</f>
        <v>2038356507.0499511</v>
      </c>
      <c r="M147" s="16"/>
      <c r="N147" s="52">
        <f>MAX(0,IF(N72-SUM(N$110:N$113)&gt;0,(N72-SUM(N$110:N$113))*(1-$E$3)+N$110-N$114,(N72-SUM(N$111:N$114)))+1/(1+rf)*(q*O146+(1-q)*O148))</f>
        <v>1838909995.2037289</v>
      </c>
      <c r="O147" s="16"/>
      <c r="P147" s="52">
        <f>MAX(0,IF(P72-SUM(P$110:P$113)&gt;0,(P72-SUM(P$110:P$113))*(1-$E$3)+P$110-P$114,(P72-SUM(P$111:P$114)))+1/(1+rf)*(q*Q146+(1-q)*Q148))</f>
        <v>1712956033.8002999</v>
      </c>
      <c r="Q147" s="16"/>
      <c r="R147" s="52">
        <f>MAX(0,IF(R72-SUM(R$110:R$113)&gt;0,(R72-SUM(R$110:R$113))*(1-$E$3)+R$110-R$114,(R72-SUM(R$111:R$114)))+1/(1+rf)*(q*S146+(1-q)*S148))</f>
        <v>1576244850.1075785</v>
      </c>
      <c r="S147" s="16"/>
      <c r="T147" s="52">
        <f>MAX(0,IF(T72-SUM(T$110:T$113)&gt;0,(T72-SUM(T$110:T$113))*(1-$E$3)+T$110-T$114,(T72-SUM(T$111:T$114)))+1/(1+rf)*(q*U146+(1-q)*U148))</f>
        <v>1391964111.4563279</v>
      </c>
      <c r="U147" s="16"/>
      <c r="V147" s="52">
        <f>MAX(0,IF(V72-SUM(V$110:V$113)&gt;0,(V72-SUM(V$110:V$113))*(1-$E$3)+V$110-V$114,(V72-SUM(V$111:V$114)))+1/(1+rf)*(q*W146+(1-q)*W148))</f>
        <v>1115168930.6147022</v>
      </c>
      <c r="W147" s="16"/>
      <c r="X147" s="52">
        <f>MAX(0,IF(X72-SUM(X$110:X$113)&gt;0,(X72-SUM(X$110:X$113))*(1-$E$3)+X$110-X$114,(X72-SUM(X$111:X$114)))+1/(1+rf)*(q*Y146+(1-q)*Y148))</f>
        <v>836549669.40646255</v>
      </c>
      <c r="Y147" s="16"/>
      <c r="Z147" s="52">
        <f>MAX(0,IF(Z72-SUM(Z$110:Z$113)&gt;0,(Z72-SUM(Z$110:Z$113))*(1-$E$3)+Z$110-Z$114,(Z72-SUM(Z$111:Z$114)))+1/(1+rf)*(q*AA146+(1-q)*AA148))</f>
        <v>562971172.03577542</v>
      </c>
      <c r="AA147" s="16"/>
      <c r="AB147" s="52">
        <f>MAX(0,IF(AB72-SUM(AB$110:AB$113)&gt;0,(AB72-SUM(AB$110:AB$113))*(1-$E$3)+AB$110-AB$114,(AB72-SUM(AB$111:AB$114)))+1/(1+rf)*(q*AC146+(1-q)*AC148))</f>
        <v>283811765.561216</v>
      </c>
      <c r="AC147" s="16"/>
    </row>
    <row r="148" spans="3:29" x14ac:dyDescent="0.2">
      <c r="D148" s="13"/>
      <c r="E148" s="16"/>
      <c r="F148" s="16"/>
      <c r="G148" s="16"/>
      <c r="H148" s="16"/>
      <c r="I148" s="52">
        <f>MAX(0,IF(I73-SUM(I$110:I$113)&gt;0,(I73-SUM(I$110:I$113))*(1-$E$3)+I$110-I$114,(I73-SUM(I$111:I$114)))+1/(1+rf)*(q*J147+(1-q)*J149))</f>
        <v>2044056437.3979182</v>
      </c>
      <c r="J148" s="16"/>
      <c r="K148" s="52">
        <f>MAX(0,IF(K73-SUM(K$110:K$113)&gt;0,(K73-SUM(K$110:K$113))*(1-$E$3)+K$110-K$114,(K73-SUM(K$111:K$114)))+1/(1+rf)*(q*L147+(1-q)*L149))</f>
        <v>1881375426.4775577</v>
      </c>
      <c r="L148" s="16"/>
      <c r="M148" s="52">
        <f>MAX(0,IF(M73-SUM(M$110:M$113)&gt;0,(M73-SUM(M$110:M$113))*(1-$E$3)+M$110-M$114,(M73-SUM(M$111:M$114)))+1/(1+rf)*(q*N147+(1-q)*N149))</f>
        <v>1694214840.2346368</v>
      </c>
      <c r="N148" s="16"/>
      <c r="O148" s="52">
        <f>MAX(0,IF(O73-SUM(O$110:O$113)&gt;0,(O73-SUM(O$110:O$113))*(1-$E$3)+O$110-O$114,(O73-SUM(O$111:O$114)))+1/(1+rf)*(q*P147+(1-q)*P149))</f>
        <v>1534694705.4138472</v>
      </c>
      <c r="P148" s="16"/>
      <c r="Q148" s="52">
        <f>MAX(0,IF(Q73-SUM(Q$110:Q$113)&gt;0,(Q73-SUM(Q$110:Q$113))*(1-$E$3)+Q$110-Q$114,(Q73-SUM(Q$111:Q$114)))+1/(1+rf)*(q*R147+(1-q)*R149))</f>
        <v>1415539351.9933579</v>
      </c>
      <c r="R148" s="16"/>
      <c r="S148" s="52">
        <f>MAX(0,IF(S73-SUM(S$110:S$113)&gt;0,(S73-SUM(S$110:S$113))*(1-$E$3)+S$110-S$114,(S73-SUM(S$111:S$114)))+1/(1+rf)*(q*T147+(1-q)*T149))</f>
        <v>1296375556.2426572</v>
      </c>
      <c r="T148" s="16"/>
      <c r="U148" s="52">
        <f>MAX(0,IF(U73-SUM(U$110:U$113)&gt;0,(U73-SUM(U$110:U$113))*(1-$E$3)+U$110-U$114,(U73-SUM(U$111:U$114)))+1/(1+rf)*(q*V147+(1-q)*V149))</f>
        <v>1074084233.2567255</v>
      </c>
      <c r="V148" s="16"/>
      <c r="W148" s="52">
        <f>MAX(0,IF(W73-SUM(W$110:W$113)&gt;0,(W73-SUM(W$110:W$113))*(1-$E$3)+W$110-W$114,(W73-SUM(W$111:W$114)))+1/(1+rf)*(q*X147+(1-q)*X149))</f>
        <v>822898159.6301899</v>
      </c>
      <c r="X148" s="16"/>
      <c r="Y148" s="52">
        <f>MAX(0,IF(Y73-SUM(Y$110:Y$113)&gt;0,(Y73-SUM(Y$110:Y$113))*(1-$E$3)+Y$110-Y$114,(Y73-SUM(Y$111:Y$114)))+1/(1+rf)*(q*Z147+(1-q)*Z149))</f>
        <v>591780325.22833729</v>
      </c>
      <c r="Z148" s="16"/>
      <c r="AA148" s="52">
        <f>MAX(0,IF(AA73-SUM(AA$110:AA$113)&gt;0,(AA73-SUM(AA$110:AA$113))*(1-$E$3)+AA$110-AA$114,(AA73-SUM(AA$111:AA$114)))+1/(1+rf)*(q*AB147+(1-q)*AB149))</f>
        <v>356989591.90738511</v>
      </c>
      <c r="AB148" s="16"/>
      <c r="AC148" s="52">
        <f>MAX(0,IF(AC73-SUM(AC$110:AC$113)&gt;0,(AC73-SUM(AC$110:AC$113))*(1-$E$3)+AC$110-AC$114,(AC73-SUM(AC$111:AC$114)))+1/(1+rf)*(q*AD147+(1-q)*AD149))</f>
        <v>119447324.76141354</v>
      </c>
    </row>
    <row r="149" spans="3:29" x14ac:dyDescent="0.2">
      <c r="D149" s="13"/>
      <c r="E149" s="16"/>
      <c r="F149" s="16"/>
      <c r="G149" s="16"/>
      <c r="H149" s="52">
        <f>MAX(0,IF(H74-SUM(H$110:H$113)&gt;0,(H74-SUM(H$110:H$113))*(1-$E$3)+H$110-H$114,(H74-SUM(H$111:H$114)))+1/(1+rf)*(q*I148+(1-q)*I150))</f>
        <v>1866273755.3573046</v>
      </c>
      <c r="I149" s="16"/>
      <c r="J149" s="52">
        <f>MAX(0,IF(J74-SUM(J$110:J$113)&gt;0,(J74-SUM(J$110:J$113))*(1-$E$3)+J$110-J$114,(J74-SUM(J$111:J$114)))+1/(1+rf)*(q*K148+(1-q)*K150))</f>
        <v>1712271290.4125991</v>
      </c>
      <c r="K149" s="16"/>
      <c r="L149" s="52">
        <f>MAX(0,IF(L74-SUM(L$110:L$113)&gt;0,(L74-SUM(L$110:L$113))*(1-$E$3)+L$110-L$114,(L74-SUM(L$111:L$114)))+1/(1+rf)*(q*M148+(1-q)*M150))</f>
        <v>1539153009.0737183</v>
      </c>
      <c r="M149" s="16"/>
      <c r="N149" s="52">
        <f>MAX(0,IF(N74-SUM(N$110:N$113)&gt;0,(N74-SUM(N$110:N$113))*(1-$E$3)+N$110-N$114,(N74-SUM(N$111:N$114)))+1/(1+rf)*(q*O148+(1-q)*O150))</f>
        <v>1349433768.6999071</v>
      </c>
      <c r="O149" s="16"/>
      <c r="P149" s="52">
        <f>MAX(0,IF(P74-SUM(P$110:P$113)&gt;0,(P74-SUM(P$110:P$113))*(1-$E$3)+P$110-P$114,(P74-SUM(P$111:P$114)))+1/(1+rf)*(q*Q148+(1-q)*Q150))</f>
        <v>1247234796.3123717</v>
      </c>
      <c r="Q149" s="16"/>
      <c r="R149" s="52">
        <f>MAX(0,IF(R74-SUM(R$110:R$113)&gt;0,(R74-SUM(R$110:R$113))*(1-$E$3)+R$110-R$114,(R74-SUM(R$111:R$114)))+1/(1+rf)*(q*S148+(1-q)*S150))</f>
        <v>1147940219.8212433</v>
      </c>
      <c r="S149" s="16"/>
      <c r="T149" s="52">
        <f>MAX(0,IF(T74-SUM(T$110:T$113)&gt;0,(T74-SUM(T$110:T$113))*(1-$E$3)+T$110-T$114,(T74-SUM(T$111:T$114)))+1/(1+rf)*(q*U148+(1-q)*U150))</f>
        <v>1014002636.7329414</v>
      </c>
      <c r="U149" s="16"/>
      <c r="V149" s="52">
        <f>MAX(0,IF(V74-SUM(V$110:V$113)&gt;0,(V74-SUM(V$110:V$113))*(1-$E$3)+V$110-V$114,(V74-SUM(V$111:V$114)))+1/(1+rf)*(q*W148+(1-q)*W150))</f>
        <v>799059096.49913406</v>
      </c>
      <c r="W149" s="16"/>
      <c r="X149" s="52">
        <f>MAX(0,IF(X74-SUM(X$110:X$113)&gt;0,(X74-SUM(X$110:X$113))*(1-$E$3)+X$110-X$114,(X74-SUM(X$111:X$114)))+1/(1+rf)*(q*Y148+(1-q)*Y150))</f>
        <v>591493684.12802815</v>
      </c>
      <c r="Y149" s="16"/>
      <c r="Z149" s="52">
        <f>MAX(0,IF(Z74-SUM(Z$110:Z$113)&gt;0,(Z74-SUM(Z$110:Z$113))*(1-$E$3)+Z$110-Z$114,(Z74-SUM(Z$111:Z$114)))+1/(1+rf)*(q*AA148+(1-q)*AA150))</f>
        <v>395007204.75061041</v>
      </c>
      <c r="AA149" s="16"/>
      <c r="AB149" s="52">
        <f>MAX(0,IF(AB74-SUM(AB$110:AB$113)&gt;0,(AB74-SUM(AB$110:AB$113))*(1-$E$3)+AB$110-AB$114,(AB74-SUM(AB$111:AB$114)))+1/(1+rf)*(q*AC148+(1-q)*AC150))</f>
        <v>197489901.47742373</v>
      </c>
      <c r="AC149" s="16"/>
    </row>
    <row r="150" spans="3:29" x14ac:dyDescent="0.2">
      <c r="D150" s="13"/>
      <c r="E150" s="16"/>
      <c r="F150" s="16"/>
      <c r="G150" s="52">
        <f>MAX(0,IF(G75-SUM(G$110:G$113)&gt;0,(G75-SUM(G$110:G$113))*(1-$E$3)+G$110-G$114,(G75-SUM(G$111:G$114)))+1/(1+rf)*(q*H149+(1-q)*H151))</f>
        <v>1681105152.8640344</v>
      </c>
      <c r="H150" s="16"/>
      <c r="I150" s="52">
        <f>MAX(0,IF(I75-SUM(I$110:I$113)&gt;0,(I75-SUM(I$110:I$113))*(1-$E$3)+I$110-I$114,(I75-SUM(I$111:I$114)))+1/(1+rf)*(q*J149+(1-q)*J151))</f>
        <v>1537212694.5465636</v>
      </c>
      <c r="J150" s="16"/>
      <c r="K150" s="52">
        <f>MAX(0,IF(K75-SUM(K$110:K$113)&gt;0,(K75-SUM(K$110:K$113))*(1-$E$3)+K$110-K$114,(K75-SUM(K$111:K$114)))+1/(1+rf)*(q*L149+(1-q)*L151))</f>
        <v>1378478602.8937354</v>
      </c>
      <c r="L150" s="16"/>
      <c r="M150" s="52">
        <f>MAX(0,IF(M75-SUM(M$110:M$113)&gt;0,(M75-SUM(M$110:M$113))*(1-$E$3)+M$110-M$114,(M75-SUM(M$111:M$114)))+1/(1+rf)*(q*N149+(1-q)*N151))</f>
        <v>1207542722.0724008</v>
      </c>
      <c r="N150" s="16"/>
      <c r="O150" s="52">
        <f>MAX(0,IF(O75-SUM(O$110:O$113)&gt;0,(O75-SUM(O$110:O$113))*(1-$E$3)+O$110-O$114,(O75-SUM(O$111:O$114)))+1/(1+rf)*(q*P149+(1-q)*P151))</f>
        <v>1075376006.5909781</v>
      </c>
      <c r="P150" s="16"/>
      <c r="Q150" s="52">
        <f>MAX(0,IF(Q75-SUM(Q$110:Q$113)&gt;0,(Q75-SUM(Q$110:Q$113))*(1-$E$3)+Q$110-Q$114,(Q75-SUM(Q$111:Q$114)))+1/(1+rf)*(q*R149+(1-q)*R151))</f>
        <v>994070780.76473808</v>
      </c>
      <c r="R150" s="16"/>
      <c r="S150" s="52">
        <f>MAX(0,IF(S75-SUM(S$110:S$113)&gt;0,(S75-SUM(S$110:S$113))*(1-$E$3)+S$110-S$114,(S75-SUM(S$111:S$114)))+1/(1+rf)*(q*T149+(1-q)*T151))</f>
        <v>922522365.93216562</v>
      </c>
      <c r="T150" s="16"/>
      <c r="U150" s="52">
        <f>MAX(0,IF(U75-SUM(U$110:U$113)&gt;0,(U75-SUM(U$110:U$113))*(1-$E$3)+U$110-U$114,(U75-SUM(U$111:U$114)))+1/(1+rf)*(q*V149+(1-q)*V151))</f>
        <v>756447034.39318717</v>
      </c>
      <c r="V150" s="16"/>
      <c r="W150" s="52">
        <f>MAX(0,IF(W75-SUM(W$110:W$113)&gt;0,(W75-SUM(W$110:W$113))*(1-$E$3)+W$110-W$114,(W75-SUM(W$111:W$114)))+1/(1+rf)*(q*X149+(1-q)*X151))</f>
        <v>568204577.75652897</v>
      </c>
      <c r="X150" s="16"/>
      <c r="Y150" s="52">
        <f>MAX(0,IF(Y75-SUM(Y$110:Y$113)&gt;0,(Y75-SUM(Y$110:Y$113))*(1-$E$3)+Y$110-Y$114,(Y75-SUM(Y$111:Y$114)))+1/(1+rf)*(q*Z149+(1-q)*Z151))</f>
        <v>404733963.30597085</v>
      </c>
      <c r="Z150" s="16"/>
      <c r="AA150" s="52">
        <f>MAX(0,IF(AA75-SUM(AA$110:AA$113)&gt;0,(AA75-SUM(AA$110:AA$113))*(1-$E$3)+AA$110-AA$114,(AA75-SUM(AA$111:AA$114)))+1/(1+rf)*(q*AB149+(1-q)*AB151))</f>
        <v>241431268.89041132</v>
      </c>
      <c r="AB150" s="16"/>
      <c r="AC150" s="52">
        <f>MAX(0,IF(AC75-SUM(AC$110:AC$113)&gt;0,(AC75-SUM(AC$110:AC$113))*(1-$E$3)+AC$110-AC$114,(AC75-SUM(AC$111:AC$114)))+1/(1+rf)*(q*AD149+(1-q)*AD151))</f>
        <v>79849542.709782526</v>
      </c>
    </row>
    <row r="151" spans="3:29" x14ac:dyDescent="0.2">
      <c r="D151" s="13"/>
      <c r="E151" s="16"/>
      <c r="F151" s="52">
        <f>MAX(0,IF(F76-SUM(F$110:F$113)&gt;0,(F76-SUM(F$110:F$113))*(1-$E$3)+F$110-F$114,(F76-SUM(F$111:F$114)))+1/(1+rf)*(q*G150+(1-q)*G152))</f>
        <v>1494076428.4693556</v>
      </c>
      <c r="G151" s="16"/>
      <c r="H151" s="52">
        <f>MAX(0,IF(H76-SUM(H$110:H$113)&gt;0,(H76-SUM(H$110:H$113))*(1-$E$3)+H$110-H$114,(H76-SUM(H$111:H$114)))+1/(1+rf)*(q*I150+(1-q)*I152))</f>
        <v>1360887661.9575922</v>
      </c>
      <c r="I151" s="16"/>
      <c r="J151" s="52">
        <f>MAX(0,IF(J76-SUM(J$110:J$113)&gt;0,(J76-SUM(J$110:J$113))*(1-$E$3)+J$110-J$114,(J76-SUM(J$111:J$114)))+1/(1+rf)*(q*K150+(1-q)*K152))</f>
        <v>1215922468.2446136</v>
      </c>
      <c r="K151" s="16"/>
      <c r="L151" s="52">
        <f>MAX(0,IF(L76-SUM(L$110:L$113)&gt;0,(L76-SUM(L$110:L$113))*(1-$E$3)+L$110-L$114,(L76-SUM(L$111:L$114)))+1/(1+rf)*(q*M150+(1-q)*M152))</f>
        <v>1061805719.2886399</v>
      </c>
      <c r="M151" s="16"/>
      <c r="N151" s="52">
        <f>MAX(0,IF(N76-SUM(N$110:N$113)&gt;0,(N76-SUM(N$110:N$113))*(1-$E$3)+N$110-N$114,(N76-SUM(N$111:N$114)))+1/(1+rf)*(q*O150+(1-q)*O152))</f>
        <v>901956305.18183327</v>
      </c>
      <c r="O151" s="16"/>
      <c r="P151" s="52">
        <f>MAX(0,IF(P76-SUM(P$110:P$113)&gt;0,(P76-SUM(P$110:P$113))*(1-$E$3)+P$110-P$114,(P76-SUM(P$111:P$114)))+1/(1+rf)*(q*Q150+(1-q)*Q152))</f>
        <v>837639055.52791369</v>
      </c>
      <c r="Q151" s="16"/>
      <c r="R151" s="52">
        <f>MAX(0,IF(R76-SUM(R$110:R$113)&gt;0,(R76-SUM(R$110:R$113))*(1-$E$3)+R$110-R$114,(R76-SUM(R$111:R$114)))+1/(1+rf)*(q*S150+(1-q)*S152))</f>
        <v>783052843.01964295</v>
      </c>
      <c r="S151" s="16"/>
      <c r="T151" s="52">
        <f>MAX(0,IF(T76-SUM(T$110:T$113)&gt;0,(T76-SUM(T$110:T$113))*(1-$E$3)+T$110-T$114,(T76-SUM(T$111:T$114)))+1/(1+rf)*(q*U150+(1-q)*U152))</f>
        <v>699806615.74260724</v>
      </c>
      <c r="U151" s="16"/>
      <c r="V151" s="52">
        <f>MAX(0,IF(V76-SUM(V$110:V$113)&gt;0,(V76-SUM(V$110:V$113))*(1-$E$3)+V$110-V$114,(V76-SUM(V$111:V$114)))+1/(1+rf)*(q*W150+(1-q)*W152))</f>
        <v>540614212.63508272</v>
      </c>
      <c r="W151" s="16"/>
      <c r="X151" s="52">
        <f>MAX(0,IF(X76-SUM(X$110:X$113)&gt;0,(X76-SUM(X$110:X$113))*(1-$E$3)+X$110-X$114,(X76-SUM(X$111:X$114)))+1/(1+rf)*(q*Y150+(1-q)*Y152))</f>
        <v>392418664.04198283</v>
      </c>
      <c r="Y151" s="16"/>
      <c r="Z151" s="52">
        <f>MAX(0,IF(Z76-SUM(Z$110:Z$113)&gt;0,(Z76-SUM(Z$110:Z$113))*(1-$E$3)+Z$110-Z$114,(Z76-SUM(Z$111:Z$114)))+1/(1+rf)*(q*AA150+(1-q)*AA152))</f>
        <v>258502946.09111083</v>
      </c>
      <c r="AA151" s="16"/>
      <c r="AB151" s="52">
        <f>MAX(0,IF(AB76-SUM(AB$110:AB$113)&gt;0,(AB76-SUM(AB$110:AB$113))*(1-$E$3)+AB$110-AB$114,(AB76-SUM(AB$111:AB$114)))+1/(1+rf)*(q*AC150+(1-q)*AC152))</f>
        <v>126815536.68900527</v>
      </c>
      <c r="AC151" s="16"/>
    </row>
    <row r="152" spans="3:29" x14ac:dyDescent="0.2">
      <c r="D152" s="13"/>
      <c r="E152" s="52">
        <f>MAX(0,IF(E77-SUM(E$110:E$113)&gt;0,(E77-SUM(E$110:E$113))*(1-$E$3)+E$110-E$114,(E77-SUM(E$111:E$114)))+1/(1+rf)*(q*F151+(1-q)*F153))</f>
        <v>1309011413.3950136</v>
      </c>
      <c r="F152" s="16"/>
      <c r="G152" s="52">
        <f>MAX(0,IF(G77-SUM(G$110:G$113)&gt;0,(G77-SUM(G$110:G$113))*(1-$E$3)+G$110-G$114,(G77-SUM(G$111:G$114)))+1/(1+rf)*(q*H151+(1-q)*H153))</f>
        <v>1186838547.6211998</v>
      </c>
      <c r="H152" s="16"/>
      <c r="I152" s="52">
        <f>MAX(0,IF(I77-SUM(I$110:I$113)&gt;0,(I77-SUM(I$110:I$113))*(1-$E$3)+I$110-I$114,(I77-SUM(I$111:I$114)))+1/(1+rf)*(q*J151+(1-q)*J153))</f>
        <v>1054940965.4998063</v>
      </c>
      <c r="J152" s="16"/>
      <c r="K152" s="52">
        <f>MAX(0,IF(K77-SUM(K$110:K$113)&gt;0,(K77-SUM(K$110:K$113))*(1-$E$3)+K$110-K$114,(K77-SUM(K$111:K$114)))+1/(1+rf)*(q*L151+(1-q)*L153))</f>
        <v>915339978.18915427</v>
      </c>
      <c r="L152" s="16"/>
      <c r="M152" s="52">
        <f>MAX(0,IF(M77-SUM(M$110:M$113)&gt;0,(M77-SUM(M$110:M$113))*(1-$E$3)+M$110-M$114,(M77-SUM(M$111:M$114)))+1/(1+rf)*(q*N151+(1-q)*N153))</f>
        <v>771189321.84184802</v>
      </c>
      <c r="N152" s="16"/>
      <c r="O152" s="52">
        <f>MAX(0,IF(O77-SUM(O$110:O$113)&gt;0,(O77-SUM(O$110:O$113))*(1-$E$3)+O$110-O$114,(O77-SUM(O$111:O$114)))+1/(1+rf)*(q*P151+(1-q)*P153))</f>
        <v>677992558.12691724</v>
      </c>
      <c r="P152" s="16"/>
      <c r="Q152" s="52">
        <f>MAX(0,IF(Q77-SUM(Q$110:Q$113)&gt;0,(Q77-SUM(Q$110:Q$113))*(1-$E$3)+Q$110-Q$114,(Q77-SUM(Q$111:Q$114)))+1/(1+rf)*(q*R151+(1-q)*R153))</f>
        <v>640750685.37800121</v>
      </c>
      <c r="R152" s="16"/>
      <c r="S152" s="52">
        <f>MAX(0,IF(S77-SUM(S$110:S$113)&gt;0,(S77-SUM(S$110:S$113))*(1-$E$3)+S$110-S$114,(S77-SUM(S$111:S$114)))+1/(1+rf)*(q*T151+(1-q)*T153))</f>
        <v>616212329.77833509</v>
      </c>
      <c r="T152" s="16"/>
      <c r="U152" s="52">
        <f>MAX(0,IF(U77-SUM(U$110:U$113)&gt;0,(U77-SUM(U$110:U$113))*(1-$E$3)+U$110-U$114,(U77-SUM(U$111:U$114)))+1/(1+rf)*(q*V151+(1-q)*V153))</f>
        <v>499658085.1455549</v>
      </c>
      <c r="V152" s="16"/>
      <c r="W152" s="52">
        <f>MAX(0,IF(W77-SUM(W$110:W$113)&gt;0,(W77-SUM(W$110:W$113))*(1-$E$3)+W$110-W$114,(W77-SUM(W$111:W$114)))+1/(1+rf)*(q*X151+(1-q)*X153))</f>
        <v>363986127.01521325</v>
      </c>
      <c r="X152" s="16"/>
      <c r="Y152" s="52">
        <f>MAX(0,IF(Y77-SUM(Y$110:Y$113)&gt;0,(Y77-SUM(Y$110:Y$113))*(1-$E$3)+Y$110-Y$114,(Y77-SUM(Y$111:Y$114)))+1/(1+rf)*(q*Z151+(1-q)*Z153))</f>
        <v>255450040.69505289</v>
      </c>
      <c r="Z152" s="16"/>
      <c r="AA152" s="52">
        <f>MAX(0,IF(AA77-SUM(AA$110:AA$113)&gt;0,(AA77-SUM(AA$110:AA$113))*(1-$E$3)+AA$110-AA$114,(AA77-SUM(AA$111:AA$114)))+1/(1+rf)*(q*AB151+(1-q)*AB153))</f>
        <v>149715184.90674561</v>
      </c>
      <c r="AB152" s="16"/>
      <c r="AC152" s="52">
        <f>MAX(0,IF(AC77-SUM(AC$110:AC$113)&gt;0,(AC77-SUM(AC$110:AC$113))*(1-$E$3)+AC$110-AC$114,(AC77-SUM(AC$111:AC$114)))+1/(1+rf)*(q*AD151+(1-q)*AD153))</f>
        <v>47429620.79043293</v>
      </c>
    </row>
    <row r="153" spans="3:29" x14ac:dyDescent="0.2">
      <c r="C153" s="6" t="s">
        <v>12</v>
      </c>
      <c r="D153" s="52">
        <f>MAX(0,IF(D78-SUM(D$110:D$113)&gt;0,(D78-SUM(D$110:D$113))*(1-$E$3)+D$110-D$114,(D78-SUM(D$111:D$114)))+1/(1+rf)*(q*E152+(1-q)*E154))</f>
        <v>1178650046.948468</v>
      </c>
      <c r="E153" s="16"/>
      <c r="F153" s="52">
        <f>MAX(0,IF(F78-SUM(F$110:F$113)&gt;0,(F78-SUM(F$110:F$113))*(1-$E$3)+F$110-F$114,(F78-SUM(F$111:F$114)))+1/(1+rf)*(q*G152+(1-q)*G154))</f>
        <v>1017094473.3543749</v>
      </c>
      <c r="G153" s="16"/>
      <c r="H153" s="52">
        <f>MAX(0,IF(H78-SUM(H$110:H$113)&gt;0,(H78-SUM(H$110:H$113))*(1-$E$3)+H$110-H$114,(H78-SUM(H$111:H$114)))+1/(1+rf)*(q*I152+(1-q)*I154))</f>
        <v>898177542.15184367</v>
      </c>
      <c r="I153" s="16"/>
      <c r="J153" s="52">
        <f>MAX(0,IF(J78-SUM(J$110:J$113)&gt;0,(J78-SUM(J$110:J$113))*(1-$E$3)+J$110-J$114,(J78-SUM(J$111:J$114)))+1/(1+rf)*(q*K152+(1-q)*K154))</f>
        <v>772164088.5785526</v>
      </c>
      <c r="K153" s="16"/>
      <c r="L153" s="52">
        <f>MAX(0,IF(L78-SUM(L$110:L$113)&gt;0,(L78-SUM(L$110:L$113))*(1-$E$3)+L$110-L$114,(L78-SUM(L$111:L$114)))+1/(1+rf)*(q*M152+(1-q)*M154))</f>
        <v>640498726.16102755</v>
      </c>
      <c r="M153" s="16"/>
      <c r="N153" s="52">
        <f>MAX(0,IF(N78-SUM(N$110:N$113)&gt;0,(N78-SUM(N$110:N$113))*(1-$E$3)+N$110-N$114,(N78-SUM(N$111:N$114)))+1/(1+rf)*(q*O152+(1-q)*O154))</f>
        <v>506535639.04992408</v>
      </c>
      <c r="O153" s="16"/>
      <c r="P153" s="52">
        <f>MAX(0,IF(P78-SUM(P$110:P$113)&gt;0,(P78-SUM(P$110:P$113))*(1-$E$3)+P$110-P$114,(P78-SUM(P$111:P$114)))+1/(1+rf)*(q*Q152+(1-q)*Q154))</f>
        <v>489338199.36231643</v>
      </c>
      <c r="Q153" s="16"/>
      <c r="R153" s="52">
        <f>MAX(0,IF(R78-SUM(R$110:R$113)&gt;0,(R78-SUM(R$110:R$113))*(1-$E$3)+R$110-R$114,(R78-SUM(R$111:R$114)))+1/(1+rf)*(q*S152+(1-q)*S154))</f>
        <v>484849347.47943926</v>
      </c>
      <c r="S153" s="16"/>
      <c r="T153" s="52">
        <f>MAX(0,IF(T78-SUM(T$110:T$113)&gt;0,(T78-SUM(T$110:T$113))*(1-$E$3)+T$110-T$114,(T78-SUM(T$111:T$114)))+1/(1+rf)*(q*U152+(1-q)*U154))</f>
        <v>449973936.50176889</v>
      </c>
      <c r="U153" s="16"/>
      <c r="V153" s="52">
        <f>MAX(0,IF(V78-SUM(V$110:V$113)&gt;0,(V78-SUM(V$110:V$113))*(1-$E$3)+V$110-V$114,(V78-SUM(V$111:V$114)))+1/(1+rf)*(q*W152+(1-q)*W154))</f>
        <v>337746565.42580545</v>
      </c>
      <c r="W153" s="16"/>
      <c r="X153" s="52">
        <f>MAX(0,IF(X78-SUM(X$110:X$113)&gt;0,(X78-SUM(X$110:X$113))*(1-$E$3)+X$110-X$114,(X78-SUM(X$111:X$114)))+1/(1+rf)*(q*Y152+(1-q)*Y154))</f>
        <v>239093125.07826066</v>
      </c>
      <c r="Y153" s="16"/>
      <c r="Z153" s="52">
        <f>MAX(0,IF(Z78-SUM(Z$110:Z$113)&gt;0,(Z78-SUM(Z$110:Z$113))*(1-$E$3)+Z$110-Z$114,(Z78-SUM(Z$111:Z$114)))+1/(1+rf)*(q*AA152+(1-q)*AA154))</f>
        <v>156046532.5294756</v>
      </c>
      <c r="AA153" s="16"/>
      <c r="AB153" s="52">
        <f>MAX(0,IF(AB78-SUM(AB$110:AB$113)&gt;0,(AB78-SUM(AB$110:AB$113))*(1-$E$3)+AB$110-AB$114,(AB78-SUM(AB$111:AB$114)))+1/(1+rf)*(q*AC152+(1-q)*AC154))</f>
        <v>77226068.911564812</v>
      </c>
      <c r="AC153" s="16"/>
    </row>
    <row r="154" spans="3:29" x14ac:dyDescent="0.2">
      <c r="D154" s="13"/>
      <c r="E154" s="52">
        <f>MAX(0,IF(E79-SUM(E$110:E$113)&gt;0,(E79-SUM(E$110:E$113))*(1-$E$3)+E$110-E$114,(E79-SUM(E$111:E$114)))+1/(1+rf)*(q*F153+(1-q)*F155))</f>
        <v>851011418.27729523</v>
      </c>
      <c r="F154" s="16"/>
      <c r="G154" s="52">
        <f>MAX(0,IF(G79-SUM(G$110:G$113)&gt;0,(G79-SUM(G$110:G$113))*(1-$E$3)+G$110-G$114,(G79-SUM(G$111:G$114)))+1/(1+rf)*(q*H153+(1-q)*H155))</f>
        <v>745849008.50227129</v>
      </c>
      <c r="H154" s="16"/>
      <c r="I154" s="52">
        <f>MAX(0,IF(I79-SUM(I$110:I$113)&gt;0,(I79-SUM(I$110:I$113))*(1-$E$3)+I$110-I$114,(I79-SUM(I$111:I$114)))+1/(1+rf)*(q*J153+(1-q)*J155))</f>
        <v>634394000.94048536</v>
      </c>
      <c r="J154" s="16"/>
      <c r="K154" s="52">
        <f>MAX(0,IF(K79-SUM(K$110:K$113)&gt;0,(K79-SUM(K$110:K$113))*(1-$E$3)+K$110-K$114,(K79-SUM(K$111:K$114)))+1/(1+rf)*(q*L153+(1-q)*L155))</f>
        <v>516502916.95614135</v>
      </c>
      <c r="L154" s="16"/>
      <c r="M154" s="52">
        <f>MAX(0,IF(M79-SUM(M$110:M$113)&gt;0,(M79-SUM(M$110:M$113))*(1-$E$3)+M$110-M$114,(M79-SUM(M$111:M$114)))+1/(1+rf)*(q*N153+(1-q)*N155))</f>
        <v>391084808.69563538</v>
      </c>
      <c r="N154" s="16"/>
      <c r="O154" s="52">
        <f>MAX(0,IF(O79-SUM(O$110:O$113)&gt;0,(O79-SUM(O$110:O$113))*(1-$E$3)+O$110-O$114,(O79-SUM(O$111:O$114)))+1/(1+rf)*(q*P153+(1-q)*P155))</f>
        <v>329188247.14095426</v>
      </c>
      <c r="P154" s="16"/>
      <c r="Q154" s="52">
        <f>MAX(0,IF(Q79-SUM(Q$110:Q$113)&gt;0,(Q79-SUM(Q$110:Q$113))*(1-$E$3)+Q$110-Q$114,(Q79-SUM(Q$111:Q$114)))+1/(1+rf)*(q*R153+(1-q)*R155))</f>
        <v>343206762.66577053</v>
      </c>
      <c r="R154" s="16"/>
      <c r="S154" s="52">
        <f>MAX(0,IF(S79-SUM(S$110:S$113)&gt;0,(S79-SUM(S$110:S$113))*(1-$E$3)+S$110-S$114,(S79-SUM(S$111:S$114)))+1/(1+rf)*(q*T153+(1-q)*T155))</f>
        <v>371998306.08804524</v>
      </c>
      <c r="T154" s="16"/>
      <c r="U154" s="52">
        <f>MAX(0,IF(U79-SUM(U$110:U$113)&gt;0,(U79-SUM(U$110:U$113))*(1-$E$3)+U$110-U$114,(U79-SUM(U$111:U$114)))+1/(1+rf)*(q*V153+(1-q)*V155))</f>
        <v>305044982.19557744</v>
      </c>
      <c r="V154" s="16"/>
      <c r="W154" s="52">
        <f>MAX(0,IF(W79-SUM(W$110:W$113)&gt;0,(W79-SUM(W$110:W$113))*(1-$E$3)+W$110-W$114,(W79-SUM(W$111:W$114)))+1/(1+rf)*(q*X153+(1-q)*X155))</f>
        <v>214427888.65374842</v>
      </c>
      <c r="X154" s="16"/>
      <c r="Y154" s="52">
        <f>MAX(0,IF(Y79-SUM(Y$110:Y$113)&gt;0,(Y79-SUM(Y$110:Y$113))*(1-$E$3)+Y$110-Y$114,(Y79-SUM(Y$111:Y$114)))+1/(1+rf)*(q*Z153+(1-q)*Z155))</f>
        <v>154301985.46845749</v>
      </c>
      <c r="Z154" s="16"/>
      <c r="AA154" s="52">
        <f>MAX(0,IF(AA79-SUM(AA$110:AA$113)&gt;0,(AA79-SUM(AA$110:AA$113))*(1-$E$3)+AA$110-AA$114,(AA79-SUM(AA$111:AA$114)))+1/(1+rf)*(q*AB153+(1-q)*AB155))</f>
        <v>96303356.39437893</v>
      </c>
      <c r="AB154" s="16"/>
      <c r="AC154" s="52">
        <f>MAX(0,IF(AC79-SUM(AC$110:AC$113)&gt;0,(AC79-SUM(AC$110:AC$113))*(1-$E$3)+AC$110-AC$114,(AC79-SUM(AC$111:AC$114)))+1/(1+rf)*(q*AD153+(1-q)*AD155))</f>
        <v>35253987.044368871</v>
      </c>
    </row>
    <row r="155" spans="3:29" x14ac:dyDescent="0.2">
      <c r="D155" s="13"/>
      <c r="E155" s="16"/>
      <c r="F155" s="52">
        <f>MAX(0,IF(F80-SUM(F$110:F$113)&gt;0,(F80-SUM(F$110:F$113))*(1-$E$3)+F$110-F$114,(F80-SUM(F$111:F$114)))+1/(1+rf)*(q*G154+(1-q)*G156))</f>
        <v>593058396.80706155</v>
      </c>
      <c r="G155" s="16"/>
      <c r="H155" s="52">
        <f>MAX(0,IF(H80-SUM(H$110:H$113)&gt;0,(H80-SUM(H$110:H$113))*(1-$E$3)+H$110-H$114,(H80-SUM(H$111:H$114)))+1/(1+rf)*(q*I154+(1-q)*I156))</f>
        <v>498548718.98583639</v>
      </c>
      <c r="I155" s="16"/>
      <c r="J155" s="52">
        <f>MAX(0,IF(J80-SUM(J$110:J$113)&gt;0,(J80-SUM(J$110:J$113))*(1-$E$3)+J$110-J$114,(J80-SUM(J$111:J$114)))+1/(1+rf)*(q*K154+(1-q)*K156))</f>
        <v>398813436.83249128</v>
      </c>
      <c r="K155" s="16"/>
      <c r="L155" s="52">
        <f>MAX(0,IF(L80-SUM(L$110:L$113)&gt;0,(L80-SUM(L$110:L$113))*(1-$E$3)+L$110-L$114,(L80-SUM(L$111:L$114)))+1/(1+rf)*(q*M154+(1-q)*M156))</f>
        <v>291112288.61672843</v>
      </c>
      <c r="M155" s="16"/>
      <c r="N155" s="52">
        <f>MAX(0,IF(N80-SUM(N$110:N$113)&gt;0,(N80-SUM(N$110:N$113))*(1-$E$3)+N$110-N$114,(N80-SUM(N$111:N$114)))+1/(1+rf)*(q*O154+(1-q)*O156))</f>
        <v>166778339.07207733</v>
      </c>
      <c r="O155" s="16"/>
      <c r="P155" s="52">
        <f>MAX(0,IF(P80-SUM(P$110:P$113)&gt;0,(P80-SUM(P$110:P$113))*(1-$E$3)+P$110-P$114,(P80-SUM(P$111:P$114)))+1/(1+rf)*(q*Q154+(1-q)*Q156))</f>
        <v>196926785.16836825</v>
      </c>
      <c r="Q155" s="16"/>
      <c r="R155" s="52">
        <f>MAX(0,IF(R80-SUM(R$110:R$113)&gt;0,(R80-SUM(R$110:R$113))*(1-$E$3)+R$110-R$114,(R80-SUM(R$111:R$114)))+1/(1+rf)*(q*S154+(1-q)*S156))</f>
        <v>244603928.83690122</v>
      </c>
      <c r="S155" s="16"/>
      <c r="T155" s="52">
        <f>MAX(0,IF(T80-SUM(T$110:T$113)&gt;0,(T80-SUM(T$110:T$113))*(1-$E$3)+T$110-T$114,(T80-SUM(T$111:T$114)))+1/(1+rf)*(q*U154+(1-q)*U156))</f>
        <v>269180013.68014407</v>
      </c>
      <c r="U155" s="16"/>
      <c r="V155" s="52">
        <f>MAX(0,IF(V80-SUM(V$110:V$113)&gt;0,(V80-SUM(V$110:V$113))*(1-$E$3)+V$110-V$114,(V80-SUM(V$111:V$114)))+1/(1+rf)*(q*W154+(1-q)*W156))</f>
        <v>201509802.93304804</v>
      </c>
      <c r="W155" s="16"/>
      <c r="X155" s="52">
        <f>MAX(0,IF(X80-SUM(X$110:X$113)&gt;0,(X80-SUM(X$110:X$113))*(1-$E$3)+X$110-X$114,(X80-SUM(X$111:X$114)))+1/(1+rf)*(q*Y154+(1-q)*Y156))</f>
        <v>147588706.51376358</v>
      </c>
      <c r="Y155" s="16"/>
      <c r="Z155" s="52">
        <f>MAX(0,IF(Z80-SUM(Z$110:Z$113)&gt;0,(Z80-SUM(Z$110:Z$113))*(1-$E$3)+Z$110-Z$114,(Z80-SUM(Z$111:Z$114)))+1/(1+rf)*(q*AA154+(1-q)*AA156))</f>
        <v>106144674.28558829</v>
      </c>
      <c r="AA155" s="16"/>
      <c r="AB155" s="52">
        <f>MAX(0,IF(AB80-SUM(AB$110:AB$113)&gt;0,(AB80-SUM(AB$110:AB$113))*(1-$E$3)+AB$110-AB$114,(AB80-SUM(AB$111:AB$114)))+1/(1+rf)*(q*AC154+(1-q)*AC156))</f>
        <v>59248705.257508904</v>
      </c>
      <c r="AC155" s="16"/>
    </row>
    <row r="156" spans="3:29" x14ac:dyDescent="0.2">
      <c r="D156" s="13"/>
      <c r="E156" s="16"/>
      <c r="F156" s="16"/>
      <c r="G156" s="52">
        <f>MAX(0,IF(G81-SUM(G$110:G$113)&gt;0,(G81-SUM(G$110:G$113))*(1-$E$3)+G$110-G$114,(G81-SUM(G$111:G$114)))+1/(1+rf)*(q*H155+(1-q)*H157))</f>
        <v>365313582.69904125</v>
      </c>
      <c r="H156" s="16"/>
      <c r="I156" s="52">
        <f>MAX(0,IF(I81-SUM(I$110:I$113)&gt;0,(I81-SUM(I$110:I$113))*(1-$E$3)+I$110-I$114,(I81-SUM(I$111:I$114)))+1/(1+rf)*(q*J155+(1-q)*J157))</f>
        <v>284256754.23875904</v>
      </c>
      <c r="J156" s="16"/>
      <c r="K156" s="52">
        <f>MAX(0,IF(K81-SUM(K$110:K$113)&gt;0,(K81-SUM(K$110:K$113))*(1-$E$3)+K$110-K$114,(K81-SUM(K$111:K$114)))+1/(1+rf)*(q*L155+(1-q)*L157))</f>
        <v>199182104.15219292</v>
      </c>
      <c r="L156" s="16"/>
      <c r="M156" s="52">
        <f>MAX(0,IF(M81-SUM(M$110:M$113)&gt;0,(M81-SUM(M$110:M$113))*(1-$E$3)+M$110-M$114,(M81-SUM(M$111:M$114)))+1/(1+rf)*(q*N155+(1-q)*N157))</f>
        <v>105919613.65696608</v>
      </c>
      <c r="N156" s="16"/>
      <c r="O156" s="52">
        <f>MAX(0,IF(O81-SUM(O$110:O$113)&gt;0,(O81-SUM(O$110:O$113))*(1-$E$3)+O$110-O$114,(O81-SUM(O$111:O$114)))+1/(1+rf)*(q*P155+(1-q)*P157))</f>
        <v>53812371.700416982</v>
      </c>
      <c r="P156" s="16"/>
      <c r="Q156" s="52">
        <f>MAX(0,IF(Q81-SUM(Q$110:Q$113)&gt;0,(Q81-SUM(Q$110:Q$113))*(1-$E$3)+Q$110-Q$114,(Q81-SUM(Q$111:Q$114)))+1/(1+rf)*(q*R155+(1-q)*R157))</f>
        <v>116196308.64638394</v>
      </c>
      <c r="R156" s="16"/>
      <c r="S156" s="52">
        <f>MAX(0,IF(S81-SUM(S$110:S$113)&gt;0,(S81-SUM(S$110:S$113))*(1-$E$3)+S$110-S$114,(S81-SUM(S$111:S$114)))+1/(1+rf)*(q*T155+(1-q)*T157))</f>
        <v>203618492.59844795</v>
      </c>
      <c r="T156" s="16"/>
      <c r="U156" s="52">
        <f>MAX(0,IF(U81-SUM(U$110:U$113)&gt;0,(U81-SUM(U$110:U$113))*(1-$E$3)+U$110-U$114,(U81-SUM(U$111:U$114)))+1/(1+rf)*(q*V155+(1-q)*V157))</f>
        <v>187082424.58699363</v>
      </c>
      <c r="V156" s="16"/>
      <c r="W156" s="52">
        <f>MAX(0,IF(W81-SUM(W$110:W$113)&gt;0,(W81-SUM(W$110:W$113))*(1-$E$3)+W$110-W$114,(W81-SUM(W$111:W$114)))+1/(1+rf)*(q*X155+(1-q)*X157))</f>
        <v>136022009.81869319</v>
      </c>
      <c r="X156" s="16"/>
      <c r="Y156" s="52">
        <f>MAX(0,IF(Y81-SUM(Y$110:Y$113)&gt;0,(Y81-SUM(Y$110:Y$113))*(1-$E$3)+Y$110-Y$114,(Y81-SUM(Y$111:Y$114)))+1/(1+rf)*(q*Z155+(1-q)*Z157))</f>
        <v>108087849.27547789</v>
      </c>
      <c r="Z156" s="16"/>
      <c r="AA156" s="52">
        <f>MAX(0,IF(AA81-SUM(AA$110:AA$113)&gt;0,(AA81-SUM(AA$110:AA$113))*(1-$E$3)+AA$110-AA$114,(AA81-SUM(AA$111:AA$114)))+1/(1+rf)*(q*AB155+(1-q)*AB157))</f>
        <v>73630785.604673803</v>
      </c>
      <c r="AB156" s="16"/>
      <c r="AC156" s="52">
        <f>MAX(0,IF(AC81-SUM(AC$110:AC$113)&gt;0,(AC81-SUM(AC$110:AC$113))*(1-$E$3)+AC$110-AC$114,(AC81-SUM(AC$111:AC$114)))+1/(1+rf)*(q*AD155+(1-q)*AD157))</f>
        <v>27865201.036195781</v>
      </c>
    </row>
    <row r="157" spans="3:29" x14ac:dyDescent="0.2">
      <c r="D157" s="13"/>
      <c r="E157" s="16"/>
      <c r="F157" s="16"/>
      <c r="G157" s="16"/>
      <c r="H157" s="52">
        <f>MAX(0,IF(H82-SUM(H$110:H$113)&gt;0,(H82-SUM(H$110:H$113))*(1-$E$3)+H$110-H$114,(H82-SUM(H$111:H$114)))+1/(1+rf)*(q*I156+(1-q)*I158))</f>
        <v>178595809.92957321</v>
      </c>
      <c r="I157" s="16"/>
      <c r="J157" s="52">
        <f>MAX(0,IF(J82-SUM(J$110:J$113)&gt;0,(J82-SUM(J$110:J$113))*(1-$E$3)+J$110-J$114,(J82-SUM(J$111:J$114)))+1/(1+rf)*(q*K156+(1-q)*K158))</f>
        <v>116107669.92631005</v>
      </c>
      <c r="K157" s="16"/>
      <c r="L157" s="52">
        <f>MAX(0,IF(L82-SUM(L$110:L$113)&gt;0,(L82-SUM(L$110:L$113))*(1-$E$3)+L$110-L$114,(L82-SUM(L$111:L$114)))+1/(1+rf)*(q*M156+(1-q)*M158))</f>
        <v>55648147.416244656</v>
      </c>
      <c r="M157" s="16"/>
      <c r="N157" s="52">
        <f>MAX(0,IF(N82-SUM(N$110:N$113)&gt;0,(N82-SUM(N$110:N$113))*(1-$E$3)+N$110-N$114,(N82-SUM(N$111:N$114)))+1/(1+rf)*(q*O156+(1-q)*O158))</f>
        <v>0</v>
      </c>
      <c r="O157" s="16"/>
      <c r="P157" s="52">
        <f>MAX(0,IF(P82-SUM(P$110:P$113)&gt;0,(P82-SUM(P$110:P$113))*(1-$E$3)+P$110-P$114,(P82-SUM(P$111:P$114)))+1/(1+rf)*(q*Q156+(1-q)*Q158))</f>
        <v>0</v>
      </c>
      <c r="Q157" s="16"/>
      <c r="R157" s="52">
        <f>MAX(0,IF(R82-SUM(R$110:R$113)&gt;0,(R82-SUM(R$110:R$113))*(1-$E$3)+R$110-R$114,(R82-SUM(R$111:R$114)))+1/(1+rf)*(q*S156+(1-q)*S158))</f>
        <v>96843825.680290997</v>
      </c>
      <c r="S157" s="16"/>
      <c r="T157" s="52">
        <f>MAX(0,IF(T82-SUM(T$110:T$113)&gt;0,(T82-SUM(T$110:T$113))*(1-$E$3)+T$110-T$114,(T82-SUM(T$111:T$114)))+1/(1+rf)*(q*U156+(1-q)*U158))</f>
        <v>170522158.08654368</v>
      </c>
      <c r="U157" s="16"/>
      <c r="V157" s="52">
        <f>MAX(0,IF(V82-SUM(V$110:V$113)&gt;0,(V82-SUM(V$110:V$113))*(1-$E$3)+V$110-V$114,(V82-SUM(V$111:V$114)))+1/(1+rf)*(q*W156+(1-q)*W158))</f>
        <v>133198397.95487837</v>
      </c>
      <c r="W157" s="16"/>
      <c r="X157" s="52">
        <f>MAX(0,IF(X82-SUM(X$110:X$113)&gt;0,(X82-SUM(X$110:X$113))*(1-$E$3)+X$110-X$114,(X82-SUM(X$111:X$114)))+1/(1+rf)*(q*Y156+(1-q)*Y158))</f>
        <v>103321002.43155874</v>
      </c>
      <c r="Y157" s="16"/>
      <c r="Z157" s="52">
        <f>MAX(0,IF(Z82-SUM(Z$110:Z$113)&gt;0,(Z82-SUM(Z$110:Z$113))*(1-$E$3)+Z$110-Z$114,(Z82-SUM(Z$111:Z$114)))+1/(1+rf)*(q*AA156+(1-q)*AA158))</f>
        <v>79825822.386431202</v>
      </c>
      <c r="AA157" s="16"/>
      <c r="AB157" s="52">
        <f>MAX(0,IF(AB82-SUM(AB$110:AB$113)&gt;0,(AB82-SUM(AB$110:AB$113))*(1-$E$3)+AB$110-AB$114,(AB82-SUM(AB$111:AB$114)))+1/(1+rf)*(q*AC156+(1-q)*AC158))</f>
        <v>46061154.575900003</v>
      </c>
      <c r="AC157" s="16"/>
    </row>
    <row r="158" spans="3:29" x14ac:dyDescent="0.2">
      <c r="D158" s="13"/>
      <c r="E158" s="16"/>
      <c r="F158" s="16"/>
      <c r="G158" s="16"/>
      <c r="H158" s="16"/>
      <c r="I158" s="52">
        <f>MAX(0,IF(I83-SUM(I$110:I$113)&gt;0,(I83-SUM(I$110:I$113))*(1-$E$3)+I$110-I$114,(I83-SUM(I$111:I$114)))+1/(1+rf)*(q*J157+(1-q)*J159))</f>
        <v>48888923.018411919</v>
      </c>
      <c r="J158" s="16"/>
      <c r="K158" s="52">
        <f>MAX(0,IF(K83-SUM(K$110:K$113)&gt;0,(K83-SUM(K$110:K$113))*(1-$E$3)+K$110-K$114,(K83-SUM(K$111:K$114)))+1/(1+rf)*(q*L157+(1-q)*L159))</f>
        <v>14601854.533646312</v>
      </c>
      <c r="L158" s="16"/>
      <c r="M158" s="52">
        <f>MAX(0,IF(M83-SUM(M$110:M$113)&gt;0,(M83-SUM(M$110:M$113))*(1-$E$3)+M$110-M$114,(M83-SUM(M$111:M$114)))+1/(1+rf)*(q*N157+(1-q)*N159))</f>
        <v>0</v>
      </c>
      <c r="N158" s="16"/>
      <c r="O158" s="52">
        <f>MAX(0,IF(O83-SUM(O$110:O$113)&gt;0,(O83-SUM(O$110:O$113))*(1-$E$3)+O$110-O$114,(O83-SUM(O$111:O$114)))+1/(1+rf)*(q*P157+(1-q)*P159))</f>
        <v>0</v>
      </c>
      <c r="P158" s="16"/>
      <c r="Q158" s="52">
        <f>MAX(0,IF(Q83-SUM(Q$110:Q$113)&gt;0,(Q83-SUM(Q$110:Q$113))*(1-$E$3)+Q$110-Q$114,(Q83-SUM(Q$111:Q$114)))+1/(1+rf)*(q*R157+(1-q)*R159))</f>
        <v>0</v>
      </c>
      <c r="R158" s="16"/>
      <c r="S158" s="52">
        <f>MAX(0,IF(S83-SUM(S$110:S$113)&gt;0,(S83-SUM(S$110:S$113))*(1-$E$3)+S$110-S$114,(S83-SUM(S$111:S$114)))+1/(1+rf)*(q*T157+(1-q)*T159))</f>
        <v>116128371.2948314</v>
      </c>
      <c r="T158" s="16"/>
      <c r="U158" s="52">
        <f>MAX(0,IF(U83-SUM(U$110:U$113)&gt;0,(U83-SUM(U$110:U$113))*(1-$E$3)+U$110-U$114,(U83-SUM(U$111:U$114)))+1/(1+rf)*(q*V157+(1-q)*V159))</f>
        <v>125690982.26198941</v>
      </c>
      <c r="V158" s="16"/>
      <c r="W158" s="52">
        <f>MAX(0,IF(W83-SUM(W$110:W$113)&gt;0,(W83-SUM(W$110:W$113))*(1-$E$3)+W$110-W$114,(W83-SUM(W$111:W$114)))+1/(1+rf)*(q*X157+(1-q)*X159))</f>
        <v>92888451.932763621</v>
      </c>
      <c r="X158" s="16"/>
      <c r="Y158" s="52">
        <f>MAX(0,IF(Y83-SUM(Y$110:Y$113)&gt;0,(Y83-SUM(Y$110:Y$113))*(1-$E$3)+Y$110-Y$114,(Y83-SUM(Y$111:Y$114)))+1/(1+rf)*(q*Z157+(1-q)*Z159))</f>
        <v>79067356.850418761</v>
      </c>
      <c r="Z158" s="16"/>
      <c r="AA158" s="52">
        <f>MAX(0,IF(AA83-SUM(AA$110:AA$113)&gt;0,(AA83-SUM(AA$110:AA$113))*(1-$E$3)+AA$110-AA$114,(AA83-SUM(AA$111:AA$114)))+1/(1+rf)*(q*AB157+(1-q)*AB159))</f>
        <v>55976727.06871821</v>
      </c>
      <c r="AB158" s="16"/>
      <c r="AC158" s="52">
        <f>MAX(0,IF(AC83-SUM(AC$110:AC$113)&gt;0,(AC83-SUM(AC$110:AC$113))*(1-$E$3)+AC$110-AC$114,(AC83-SUM(AC$111:AC$114)))+1/(1+rf)*(q*AD157+(1-q)*AD159))</f>
        <v>21815774.703392185</v>
      </c>
    </row>
    <row r="159" spans="3:29" x14ac:dyDescent="0.2">
      <c r="D159" s="10"/>
      <c r="E159" s="16"/>
      <c r="F159" s="16"/>
      <c r="G159" s="16"/>
      <c r="H159" s="16"/>
      <c r="I159" s="16"/>
      <c r="J159" s="52">
        <f>MAX(0,IF(J84-SUM(J$110:J$113)&gt;0,(J84-SUM(J$110:J$113))*(1-$E$3)+J$110-J$114,(J84-SUM(J$111:J$114)))+1/(1+rf)*(q*K158+(1-q)*K160))</f>
        <v>0</v>
      </c>
      <c r="K159" s="16"/>
      <c r="L159" s="52">
        <f>MAX(0,IF(L84-SUM(L$110:L$113)&gt;0,(L84-SUM(L$110:L$113))*(1-$E$3)+L$110-L$114,(L84-SUM(L$111:L$114)))+1/(1+rf)*(q*M158+(1-q)*M160))</f>
        <v>0</v>
      </c>
      <c r="M159" s="16"/>
      <c r="N159" s="52">
        <f>MAX(0,IF(N84-SUM(N$110:N$113)&gt;0,(N84-SUM(N$110:N$113))*(1-$E$3)+N$110-N$114,(N84-SUM(N$111:N$114)))+1/(1+rf)*(q*O158+(1-q)*O160))</f>
        <v>0</v>
      </c>
      <c r="O159" s="16"/>
      <c r="P159" s="52">
        <f>MAX(0,IF(P84-SUM(P$110:P$113)&gt;0,(P84-SUM(P$110:P$113))*(1-$E$3)+P$110-P$114,(P84-SUM(P$111:P$114)))+1/(1+rf)*(q*Q158+(1-q)*Q160))</f>
        <v>0</v>
      </c>
      <c r="Q159" s="16"/>
      <c r="R159" s="52">
        <f>MAX(0,IF(R84-SUM(R$110:R$113)&gt;0,(R84-SUM(R$110:R$113))*(1-$E$3)+R$110-R$114,(R84-SUM(R$111:R$114)))+1/(1+rf)*(q*S158+(1-q)*S160))</f>
        <v>17229684.31103833</v>
      </c>
      <c r="S159" s="16"/>
      <c r="T159" s="52">
        <f>MAX(0,IF(T84-SUM(T$110:T$113)&gt;0,(T84-SUM(T$110:T$113))*(1-$E$3)+T$110-T$114,(T84-SUM(T$111:T$114)))+1/(1+rf)*(q*U158+(1-q)*U160))</f>
        <v>114015779.91336721</v>
      </c>
      <c r="U159" s="16"/>
      <c r="V159" s="52">
        <f>MAX(0,IF(V84-SUM(V$110:V$113)&gt;0,(V84-SUM(V$110:V$113))*(1-$E$3)+V$110-V$114,(V84-SUM(V$111:V$114)))+1/(1+rf)*(q*W158+(1-q)*W160))</f>
        <v>90901586.874976307</v>
      </c>
      <c r="W159" s="16"/>
      <c r="X159" s="52">
        <f>MAX(0,IF(X84-SUM(X$110:X$113)&gt;0,(X84-SUM(X$110:X$113))*(1-$E$3)+X$110-X$114,(X84-SUM(X$111:X$114)))+1/(1+rf)*(q*Y158+(1-q)*Y160))</f>
        <v>72422120.92873168</v>
      </c>
      <c r="Y159" s="16"/>
      <c r="Z159" s="52">
        <f>MAX(0,IF(Z84-SUM(Z$110:Z$113)&gt;0,(Z84-SUM(Z$110:Z$113))*(1-$E$3)+Z$110-Z$114,(Z84-SUM(Z$111:Z$114)))+1/(1+rf)*(q*AA158+(1-q)*AA160))</f>
        <v>58817055.64301756</v>
      </c>
      <c r="AA159" s="16"/>
      <c r="AB159" s="52">
        <f>MAX(0,IF(AB84-SUM(AB$110:AB$113)&gt;0,(AB84-SUM(AB$110:AB$113))*(1-$E$3)+AB$110-AB$114,(AB84-SUM(AB$111:AB$114)))+1/(1+rf)*(q*AC158+(1-q)*AC160))</f>
        <v>35264101.275092304</v>
      </c>
      <c r="AC159" s="16"/>
    </row>
    <row r="160" spans="3:29" x14ac:dyDescent="0.2">
      <c r="D160" s="10"/>
      <c r="E160" s="16"/>
      <c r="F160" s="16"/>
      <c r="G160" s="16"/>
      <c r="H160" s="16"/>
      <c r="I160" s="16"/>
      <c r="J160" s="16"/>
      <c r="K160" s="52">
        <f>MAX(0,IF(K85-SUM(K$110:K$113)&gt;0,(K85-SUM(K$110:K$113))*(1-$E$3)+K$110-K$114,(K85-SUM(K$111:K$114)))+1/(1+rf)*(q*L159+(1-q)*L161))</f>
        <v>0</v>
      </c>
      <c r="L160" s="16"/>
      <c r="M160" s="52">
        <f>MAX(0,IF(M85-SUM(M$110:M$113)&gt;0,(M85-SUM(M$110:M$113))*(1-$E$3)+M$110-M$114,(M85-SUM(M$111:M$114)))+1/(1+rf)*(q*N159+(1-q)*N161))</f>
        <v>0</v>
      </c>
      <c r="N160" s="16"/>
      <c r="O160" s="52">
        <f>MAX(0,IF(O85-SUM(O$110:O$113)&gt;0,(O85-SUM(O$110:O$113))*(1-$E$3)+O$110-O$114,(O85-SUM(O$111:O$114)))+1/(1+rf)*(q*P159+(1-q)*P161))</f>
        <v>0</v>
      </c>
      <c r="P160" s="16"/>
      <c r="Q160" s="52">
        <f>MAX(0,IF(Q85-SUM(Q$110:Q$113)&gt;0,(Q85-SUM(Q$110:Q$113))*(1-$E$3)+Q$110-Q$114,(Q85-SUM(Q$111:Q$114)))+1/(1+rf)*(q*R159+(1-q)*R161))</f>
        <v>0</v>
      </c>
      <c r="R160" s="16"/>
      <c r="S160" s="52">
        <f>MAX(0,IF(S85-SUM(S$110:S$113)&gt;0,(S85-SUM(S$110:S$113))*(1-$E$3)+S$110-S$114,(S85-SUM(S$111:S$114)))+1/(1+rf)*(q*T159+(1-q)*T161))</f>
        <v>60696037.543615535</v>
      </c>
      <c r="T160" s="16"/>
      <c r="U160" s="52">
        <f>MAX(0,IF(U85-SUM(U$110:U$113)&gt;0,(U85-SUM(U$110:U$113))*(1-$E$3)+U$110-U$114,(U85-SUM(U$111:U$114)))+1/(1+rf)*(q*V159+(1-q)*V161))</f>
        <v>83972799.297864452</v>
      </c>
      <c r="V160" s="16"/>
      <c r="W160" s="52">
        <f>MAX(0,IF(W85-SUM(W$110:W$113)&gt;0,(W85-SUM(W$110:W$113))*(1-$E$3)+W$110-W$114,(W85-SUM(W$111:W$114)))+1/(1+rf)*(q*X159+(1-q)*X161))</f>
        <v>60812016.836001612</v>
      </c>
      <c r="X160" s="16"/>
      <c r="Y160" s="52">
        <f>MAX(0,IF(Y85-SUM(Y$110:Y$113)&gt;0,(Y85-SUM(Y$110:Y$113))*(1-$E$3)+Y$110-Y$114,(Y85-SUM(Y$111:Y$114)))+1/(1+rf)*(q*Z159+(1-q)*Z161))</f>
        <v>55627447.718179122</v>
      </c>
      <c r="Z160" s="16"/>
      <c r="AA160" s="52">
        <f>MAX(0,IF(AA85-SUM(AA$110:AA$113)&gt;0,(AA85-SUM(AA$110:AA$113))*(1-$E$3)+AA$110-AA$114,(AA85-SUM(AA$111:AA$114)))+1/(1+rf)*(q*AB159+(1-q)*AB161))</f>
        <v>41522806.42869246</v>
      </c>
      <c r="AB160" s="16"/>
      <c r="AC160" s="52">
        <f>MAX(0,IF(AC85-SUM(AC$110:AC$113)&gt;0,(AC85-SUM(AC$110:AC$113))*(1-$E$3)+AC$110-AC$114,(AC85-SUM(AC$111:AC$114)))+1/(1+rf)*(q*AD159+(1-q)*AD161))</f>
        <v>16862923.326246094</v>
      </c>
    </row>
    <row r="161" spans="4:29" x14ac:dyDescent="0.2">
      <c r="D161" s="10"/>
      <c r="E161" s="16"/>
      <c r="F161" s="16"/>
      <c r="G161" s="16"/>
      <c r="H161" s="16"/>
      <c r="I161" s="16"/>
      <c r="J161" s="16"/>
      <c r="K161" s="16"/>
      <c r="L161" s="52">
        <f>MAX(0,IF(L86-SUM(L$110:L$113)&gt;0,(L86-SUM(L$110:L$113))*(1-$E$3)+L$110-L$114,(L86-SUM(L$111:L$114)))+1/(1+rf)*(q*M160+(1-q)*M162))</f>
        <v>0</v>
      </c>
      <c r="M161" s="16"/>
      <c r="N161" s="52">
        <f>MAX(0,IF(N86-SUM(N$110:N$113)&gt;0,(N86-SUM(N$110:N$113))*(1-$E$3)+N$110-N$114,(N86-SUM(N$111:N$114)))+1/(1+rf)*(q*O160+(1-q)*O162))</f>
        <v>0</v>
      </c>
      <c r="O161" s="16"/>
      <c r="P161" s="52">
        <f>MAX(0,IF(P86-SUM(P$110:P$113)&gt;0,(P86-SUM(P$110:P$113))*(1-$E$3)+P$110-P$114,(P86-SUM(P$111:P$114)))+1/(1+rf)*(q*Q160+(1-q)*Q162))</f>
        <v>0</v>
      </c>
      <c r="Q161" s="16"/>
      <c r="R161" s="52">
        <f>MAX(0,IF(R86-SUM(R$110:R$113)&gt;0,(R86-SUM(R$110:R$113))*(1-$E$3)+R$110-R$114,(R86-SUM(R$111:R$114)))+1/(1+rf)*(q*S160+(1-q)*S162))</f>
        <v>0</v>
      </c>
      <c r="S161" s="16"/>
      <c r="T161" s="52">
        <f>MAX(0,IF(T86-SUM(T$110:T$113)&gt;0,(T86-SUM(T$110:T$113))*(1-$E$3)+T$110-T$114,(T86-SUM(T$111:T$114)))+1/(1+rf)*(q*U160+(1-q)*U162))</f>
        <v>72884573.71872887</v>
      </c>
      <c r="U161" s="16"/>
      <c r="V161" s="52">
        <f>MAX(0,IF(V86-SUM(V$110:V$113)&gt;0,(V86-SUM(V$110:V$113))*(1-$E$3)+V$110-V$114,(V86-SUM(V$111:V$114)))+1/(1+rf)*(q*W160+(1-q)*W162))</f>
        <v>57570913.810614422</v>
      </c>
      <c r="W161" s="16"/>
      <c r="X161" s="52">
        <f>MAX(0,IF(X86-SUM(X$110:X$113)&gt;0,(X86-SUM(X$110:X$113))*(1-$E$3)+X$110-X$114,(X86-SUM(X$111:X$114)))+1/(1+rf)*(q*Y160+(1-q)*Y162))</f>
        <v>47314208.645328306</v>
      </c>
      <c r="Y161" s="16"/>
      <c r="Z161" s="52">
        <f>MAX(0,IF(Z86-SUM(Z$110:Z$113)&gt;0,(Z86-SUM(Z$110:Z$113))*(1-$E$3)+Z$110-Z$114,(Z86-SUM(Z$111:Z$114)))+1/(1+rf)*(q*AA160+(1-q)*AA162))</f>
        <v>41616532.225942805</v>
      </c>
      <c r="AA161" s="16"/>
      <c r="AB161" s="52">
        <f>MAX(0,IF(AB86-SUM(AB$110:AB$113)&gt;0,(AB86-SUM(AB$110:AB$113))*(1-$E$3)+AB$110-AB$114,(AB86-SUM(AB$111:AB$114)))+1/(1+rf)*(q*AC160+(1-q)*AC162))</f>
        <v>26424221.695098877</v>
      </c>
      <c r="AC161" s="16"/>
    </row>
    <row r="162" spans="4:29" x14ac:dyDescent="0.2">
      <c r="D162" s="10"/>
      <c r="E162" s="16"/>
      <c r="F162" s="16"/>
      <c r="G162" s="16"/>
      <c r="H162" s="16"/>
      <c r="I162" s="16"/>
      <c r="J162" s="16"/>
      <c r="K162" s="16"/>
      <c r="L162" s="16"/>
      <c r="M162" s="52">
        <f>MAX(0,IF(M87-SUM(M$110:M$113)&gt;0,(M87-SUM(M$110:M$113))*(1-$E$3)+M$110-M$114,(M87-SUM(M$111:M$114)))+1/(1+rf)*(q*N161+(1-q)*N163))</f>
        <v>0</v>
      </c>
      <c r="N162" s="16"/>
      <c r="O162" s="52">
        <f>MAX(0,IF(O87-SUM(O$110:O$113)&gt;0,(O87-SUM(O$110:O$113))*(1-$E$3)+O$110-O$114,(O87-SUM(O$111:O$114)))+1/(1+rf)*(q*P161+(1-q)*P163))</f>
        <v>0</v>
      </c>
      <c r="P162" s="16"/>
      <c r="Q162" s="52">
        <f>MAX(0,IF(Q87-SUM(Q$110:Q$113)&gt;0,(Q87-SUM(Q$110:Q$113))*(1-$E$3)+Q$110-Q$114,(Q87-SUM(Q$111:Q$114)))+1/(1+rf)*(q*R161+(1-q)*R163))</f>
        <v>0</v>
      </c>
      <c r="R162" s="16"/>
      <c r="S162" s="52">
        <f>MAX(0,IF(S87-SUM(S$110:S$113)&gt;0,(S87-SUM(S$110:S$113))*(1-$E$3)+S$110-S$114,(S87-SUM(S$111:S$114)))+1/(1+rf)*(q*T161+(1-q)*T163))</f>
        <v>18408280.031972378</v>
      </c>
      <c r="T162" s="16"/>
      <c r="U162" s="52">
        <f>MAX(0,IF(U87-SUM(U$110:U$113)&gt;0,(U87-SUM(U$110:U$113))*(1-$E$3)+U$110-U$114,(U87-SUM(U$111:U$114)))+1/(1+rf)*(q*V161+(1-q)*V163))</f>
        <v>49991215.8585658</v>
      </c>
      <c r="V162" s="16"/>
      <c r="W162" s="52">
        <f>MAX(0,IF(W87-SUM(W$110:W$113)&gt;0,(W87-SUM(W$110:W$113))*(1-$E$3)+W$110-W$114,(W87-SUM(W$111:W$114)))+1/(1+rf)*(q*X161+(1-q)*X163))</f>
        <v>32769903.289853238</v>
      </c>
      <c r="X162" s="16"/>
      <c r="Y162" s="52">
        <f>MAX(0,IF(Y87-SUM(Y$110:Y$113)&gt;0,(Y87-SUM(Y$110:Y$113))*(1-$E$3)+Y$110-Y$114,(Y87-SUM(Y$111:Y$114)))+1/(1+rf)*(q*Z161+(1-q)*Z163))</f>
        <v>36436473.2622611</v>
      </c>
      <c r="Z162" s="16"/>
      <c r="AA162" s="52">
        <f>MAX(0,IF(AA87-SUM(AA$110:AA$113)&gt;0,(AA87-SUM(AA$110:AA$113))*(1-$E$3)+AA$110-AA$114,(AA87-SUM(AA$111:AA$114)))+1/(1+rf)*(q*AB161+(1-q)*AB163))</f>
        <v>29688937.098154809</v>
      </c>
      <c r="AB162" s="16"/>
      <c r="AC162" s="52">
        <f>MAX(0,IF(AC87-SUM(AC$110:AC$113)&gt;0,(AC87-SUM(AC$110:AC$113))*(1-$E$3)+AC$110-AC$114,(AC87-SUM(AC$111:AC$114)))+1/(1+rf)*(q*AD161+(1-q)*AD163))</f>
        <v>12807871.588351978</v>
      </c>
    </row>
    <row r="163" spans="4:29" x14ac:dyDescent="0.2">
      <c r="D163" s="10"/>
      <c r="E163" s="16"/>
      <c r="F163" s="16"/>
      <c r="G163" s="16"/>
      <c r="H163" s="16"/>
      <c r="I163" s="16"/>
      <c r="J163" s="16"/>
      <c r="K163" s="16"/>
      <c r="L163" s="16"/>
      <c r="M163" s="16"/>
      <c r="N163" s="52">
        <f>MAX(0,IF(N88-SUM(N$110:N$113)&gt;0,(N88-SUM(N$110:N$113))*(1-$E$3)+N$110-N$114,(N88-SUM(N$111:N$114)))+1/(1+rf)*(q*O162+(1-q)*O164))</f>
        <v>0</v>
      </c>
      <c r="O163" s="16"/>
      <c r="P163" s="52">
        <f>MAX(0,IF(P88-SUM(P$110:P$113)&gt;0,(P88-SUM(P$110:P$113))*(1-$E$3)+P$110-P$114,(P88-SUM(P$111:P$114)))+1/(1+rf)*(q*Q162+(1-q)*Q164))</f>
        <v>0</v>
      </c>
      <c r="Q163" s="16"/>
      <c r="R163" s="52">
        <f>MAX(0,IF(R88-SUM(R$110:R$113)&gt;0,(R88-SUM(R$110:R$113))*(1-$E$3)+R$110-R$114,(R88-SUM(R$111:R$114)))+1/(1+rf)*(q*S162+(1-q)*S164))</f>
        <v>0</v>
      </c>
      <c r="S163" s="16"/>
      <c r="T163" s="52">
        <f>MAX(0,IF(T88-SUM(T$110:T$113)&gt;0,(T88-SUM(T$110:T$113))*(1-$E$3)+T$110-T$114,(T88-SUM(T$111:T$114)))+1/(1+rf)*(q*U162+(1-q)*U164))</f>
        <v>39353329.70404797</v>
      </c>
      <c r="U163" s="16"/>
      <c r="V163" s="52">
        <f>MAX(0,IF(V88-SUM(V$110:V$113)&gt;0,(V88-SUM(V$110:V$113))*(1-$E$3)+V$110-V$114,(V88-SUM(V$111:V$114)))+1/(1+rf)*(q*W162+(1-q)*W164))</f>
        <v>28577097.761524837</v>
      </c>
      <c r="W163" s="16"/>
      <c r="X163" s="52">
        <f>MAX(0,IF(X88-SUM(X$110:X$113)&gt;0,(X88-SUM(X$110:X$113))*(1-$E$3)+X$110-X$114,(X88-SUM(X$111:X$114)))+1/(1+rf)*(q*Y162+(1-q)*Y164))</f>
        <v>25441275.774765771</v>
      </c>
      <c r="Y163" s="16"/>
      <c r="Z163" s="52">
        <f>MAX(0,IF(Z88-SUM(Z$110:Z$113)&gt;0,(Z88-SUM(Z$110:Z$113))*(1-$E$3)+Z$110-Z$114,(Z88-SUM(Z$111:Z$114)))+1/(1+rf)*(q*AA162+(1-q)*AA164))</f>
        <v>27533934.735345777</v>
      </c>
      <c r="AA163" s="16"/>
      <c r="AB163" s="52">
        <f>MAX(0,IF(AB88-SUM(AB$110:AB$113)&gt;0,(AB88-SUM(AB$110:AB$113))*(1-$E$3)+AB$110-AB$114,(AB88-SUM(AB$111:AB$114)))+1/(1+rf)*(q*AC162+(1-q)*AC164))</f>
        <v>19186740.429452203</v>
      </c>
      <c r="AC163" s="16"/>
    </row>
    <row r="164" spans="4:29" x14ac:dyDescent="0.2">
      <c r="D164" s="10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52">
        <f>MAX(0,IF(O89-SUM(O$110:O$113)&gt;0,(O89-SUM(O$110:O$113))*(1-$E$3)+O$110-O$114,(O89-SUM(O$111:O$114)))+1/(1+rf)*(q*P163+(1-q)*P165))</f>
        <v>0</v>
      </c>
      <c r="P164" s="16"/>
      <c r="Q164" s="52">
        <f>MAX(0,IF(Q89-SUM(Q$110:Q$113)&gt;0,(Q89-SUM(Q$110:Q$113))*(1-$E$3)+Q$110-Q$114,(Q89-SUM(Q$111:Q$114)))+1/(1+rf)*(q*R163+(1-q)*R165))</f>
        <v>0</v>
      </c>
      <c r="R164" s="16"/>
      <c r="S164" s="52">
        <f>MAX(0,IF(S89-SUM(S$110:S$113)&gt;0,(S89-SUM(S$110:S$113))*(1-$E$3)+S$110-S$114,(S89-SUM(S$111:S$114)))+1/(1+rf)*(q*T163+(1-q)*T165))</f>
        <v>0</v>
      </c>
      <c r="T164" s="16"/>
      <c r="U164" s="52">
        <f>MAX(0,IF(U89-SUM(U$110:U$113)&gt;0,(U89-SUM(U$110:U$113))*(1-$E$3)+U$110-U$114,(U89-SUM(U$111:U$114)))+1/(1+rf)*(q*V163+(1-q)*V165))</f>
        <v>22285619.952734768</v>
      </c>
      <c r="V164" s="16"/>
      <c r="W164" s="52">
        <f>MAX(0,IF(W89-SUM(W$110:W$113)&gt;0,(W89-SUM(W$110:W$113))*(1-$E$3)+W$110-W$114,(W89-SUM(W$111:W$114)))+1/(1+rf)*(q*X163+(1-q)*X165))</f>
        <v>7957700.7279637009</v>
      </c>
      <c r="X164" s="16"/>
      <c r="Y164" s="52">
        <f>MAX(0,IF(Y89-SUM(Y$110:Y$113)&gt;0,(Y89-SUM(Y$110:Y$113))*(1-$E$3)+Y$110-Y$114,(Y89-SUM(Y$111:Y$114)))+1/(1+rf)*(q*Z163+(1-q)*Z165))</f>
        <v>20081467.845682856</v>
      </c>
      <c r="Z164" s="16"/>
      <c r="AA164" s="52">
        <f>MAX(0,IF(AA89-SUM(AA$110:AA$113)&gt;0,(AA89-SUM(AA$110:AA$113))*(1-$E$3)+AA$110-AA$114,(AA89-SUM(AA$111:AA$114)))+1/(1+rf)*(q*AB163+(1-q)*AB165))</f>
        <v>20000184.349337302</v>
      </c>
      <c r="AB164" s="16"/>
      <c r="AC164" s="52">
        <f>MAX(0,IF(AC89-SUM(AC$110:AC$113)&gt;0,(AC89-SUM(AC$110:AC$113))*(1-$E$3)+AC$110-AC$114,(AC89-SUM(AC$111:AC$114)))+1/(1+rf)*(q*AD163+(1-q)*AD165))</f>
        <v>9487876.0252157431</v>
      </c>
    </row>
    <row r="165" spans="4:29" x14ac:dyDescent="0.2">
      <c r="D165" s="10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52">
        <f>MAX(0,IF(P90-SUM(P$110:P$113)&gt;0,(P90-SUM(P$110:P$113))*(1-$E$3)+P$110-P$114,(P90-SUM(P$111:P$114)))+1/(1+rf)*(q*Q164+(1-q)*Q166))</f>
        <v>0</v>
      </c>
      <c r="Q165" s="16"/>
      <c r="R165" s="52">
        <f>MAX(0,IF(R90-SUM(R$110:R$113)&gt;0,(R90-SUM(R$110:R$113))*(1-$E$3)+R$110-R$114,(R90-SUM(R$111:R$114)))+1/(1+rf)*(q*S164+(1-q)*S166))</f>
        <v>0</v>
      </c>
      <c r="S165" s="16"/>
      <c r="T165" s="52">
        <f>MAX(0,IF(T90-SUM(T$110:T$113)&gt;0,(T90-SUM(T$110:T$113))*(1-$E$3)+T$110-T$114,(T90-SUM(T$111:T$114)))+1/(1+rf)*(q*U164+(1-q)*U166))</f>
        <v>13201280.307644013</v>
      </c>
      <c r="U165" s="16"/>
      <c r="V165" s="52">
        <f>MAX(0,IF(V90-SUM(V$110:V$113)&gt;0,(V90-SUM(V$110:V$113))*(1-$E$3)+V$110-V$114,(V90-SUM(V$111:V$114)))+1/(1+rf)*(q*W164+(1-q)*W166))</f>
        <v>8062822.5850501116</v>
      </c>
      <c r="W165" s="16"/>
      <c r="X165" s="52">
        <f>MAX(0,IF(X90-SUM(X$110:X$113)&gt;0,(X90-SUM(X$110:X$113))*(1-$E$3)+X$110-X$114,(X90-SUM(X$111:X$114)))+1/(1+rf)*(q*Y164+(1-q)*Y166))</f>
        <v>6005946.2302156333</v>
      </c>
      <c r="Y165" s="16"/>
      <c r="Z165" s="52">
        <f>MAX(0,IF(Z90-SUM(Z$110:Z$113)&gt;0,(Z90-SUM(Z$110:Z$113))*(1-$E$3)+Z$110-Z$114,(Z90-SUM(Z$111:Z$114)))+1/(1+rf)*(q*AA164+(1-q)*AA166))</f>
        <v>15958547.98825698</v>
      </c>
      <c r="AA165" s="16"/>
      <c r="AB165" s="52">
        <f>MAX(0,IF(AB90-SUM(AB$110:AB$113)&gt;0,(AB90-SUM(AB$110:AB$113))*(1-$E$3)+AB$110-AB$114,(AB90-SUM(AB$111:AB$114)))+1/(1+rf)*(q*AC164+(1-q)*AC166))</f>
        <v>13261191.942441527</v>
      </c>
      <c r="AC165" s="16"/>
    </row>
    <row r="166" spans="4:29" x14ac:dyDescent="0.2">
      <c r="D166" s="10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52">
        <f>MAX(0,IF(Q91-SUM(Q$110:Q$113)&gt;0,(Q91-SUM(Q$110:Q$113))*(1-$E$3)+Q$110-Q$114,(Q91-SUM(Q$111:Q$114)))+1/(1+rf)*(q*R165+(1-q)*R167))</f>
        <v>0</v>
      </c>
      <c r="R166" s="16"/>
      <c r="S166" s="52">
        <f>MAX(0,IF(S91-SUM(S$110:S$113)&gt;0,(S91-SUM(S$110:S$113))*(1-$E$3)+S$110-S$114,(S91-SUM(S$111:S$114)))+1/(1+rf)*(q*T165+(1-q)*T167))</f>
        <v>0</v>
      </c>
      <c r="T166" s="16"/>
      <c r="U166" s="52">
        <f>MAX(0,IF(U91-SUM(U$110:U$113)&gt;0,(U91-SUM(U$110:U$113))*(1-$E$3)+U$110-U$114,(U91-SUM(U$111:U$114)))+1/(1+rf)*(q*V165+(1-q)*V167))</f>
        <v>4769066.2194201145</v>
      </c>
      <c r="V166" s="16"/>
      <c r="W166" s="52">
        <f>MAX(0,IF(W91-SUM(W$110:W$113)&gt;0,(W91-SUM(W$110:W$113))*(1-$E$3)+W$110-W$114,(W91-SUM(W$111:W$114)))+1/(1+rf)*(q*X165+(1-q)*X167))</f>
        <v>0</v>
      </c>
      <c r="X166" s="16"/>
      <c r="Y166" s="52">
        <f>MAX(0,IF(Y91-SUM(Y$110:Y$113)&gt;0,(Y91-SUM(Y$110:Y$113))*(1-$E$3)+Y$110-Y$114,(Y91-SUM(Y$111:Y$114)))+1/(1+rf)*(q*Z165+(1-q)*Z167))</f>
        <v>5285505.6664739624</v>
      </c>
      <c r="Z166" s="16"/>
      <c r="AA166" s="52">
        <f>MAX(0,IF(AA91-SUM(AA$110:AA$113)&gt;0,(AA91-SUM(AA$110:AA$113))*(1-$E$3)+AA$110-AA$114,(AA91-SUM(AA$111:AA$114)))+1/(1+rf)*(q*AB165+(1-q)*AB167))</f>
        <v>12067704.514911572</v>
      </c>
      <c r="AB166" s="16"/>
      <c r="AC166" s="52">
        <f>MAX(0,IF(AC91-SUM(AC$110:AC$113)&gt;0,(AC91-SUM(AC$110:AC$113))*(1-$E$3)+AC$110-AC$114,(AC91-SUM(AC$111:AC$114)))+1/(1+rf)*(q*AD165+(1-q)*AD167))</f>
        <v>6769693.5575936567</v>
      </c>
    </row>
    <row r="167" spans="4:29" x14ac:dyDescent="0.2">
      <c r="D167" s="10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52">
        <f>MAX(0,IF(R92-SUM(R$110:R$113)&gt;0,(R92-SUM(R$110:R$113))*(1-$E$3)+R$110-R$114,(R92-SUM(R$111:R$114)))+1/(1+rf)*(q*S166+(1-q)*S168))</f>
        <v>0</v>
      </c>
      <c r="S167" s="16"/>
      <c r="T167" s="52">
        <f>MAX(0,IF(T92-SUM(T$110:T$113)&gt;0,(T92-SUM(T$110:T$113))*(1-$E$3)+T$110-T$114,(T92-SUM(T$111:T$114)))+1/(1+rf)*(q*U166+(1-q)*U168))</f>
        <v>0</v>
      </c>
      <c r="U167" s="16"/>
      <c r="V167" s="52">
        <f>MAX(0,IF(V92-SUM(V$110:V$113)&gt;0,(V92-SUM(V$110:V$113))*(1-$E$3)+V$110-V$114,(V92-SUM(V$111:V$114)))+1/(1+rf)*(q*W166+(1-q)*W168))</f>
        <v>880504.98490450846</v>
      </c>
      <c r="W167" s="16"/>
      <c r="X167" s="52">
        <f>MAX(0,IF(X92-SUM(X$110:X$113)&gt;0,(X92-SUM(X$110:X$113))*(1-$E$3)+X$110-X$114,(X92-SUM(X$111:X$114)))+1/(1+rf)*(q*Y166+(1-q)*Y168))</f>
        <v>0</v>
      </c>
      <c r="Y167" s="16"/>
      <c r="Z167" s="52">
        <f>MAX(0,IF(Z92-SUM(Z$110:Z$113)&gt;0,(Z92-SUM(Z$110:Z$113))*(1-$E$3)+Z$110-Z$114,(Z92-SUM(Z$111:Z$114)))+1/(1+rf)*(q*AA166+(1-q)*AA168))</f>
        <v>5076693.5900701601</v>
      </c>
      <c r="AA167" s="16"/>
      <c r="AB167" s="52">
        <f>MAX(0,IF(AB92-SUM(AB$110:AB$113)&gt;0,(AB92-SUM(AB$110:AB$113))*(1-$E$3)+AB$110-AB$114,(AB92-SUM(AB$111:AB$114)))+1/(1+rf)*(q*AC166+(1-q)*AC168))</f>
        <v>8409763.1672711615</v>
      </c>
      <c r="AC167" s="16"/>
    </row>
    <row r="168" spans="4:29" x14ac:dyDescent="0.2">
      <c r="D168" s="10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52">
        <f>MAX(0,IF(S93-SUM(S$110:S$113)&gt;0,(S93-SUM(S$110:S$113))*(1-$E$3)+S$110-S$114,(S93-SUM(S$111:S$114)))+1/(1+rf)*(q*T167+(1-q)*T169))</f>
        <v>0</v>
      </c>
      <c r="T168" s="16"/>
      <c r="U168" s="52">
        <f>MAX(0,IF(U93-SUM(U$110:U$113)&gt;0,(U93-SUM(U$110:U$113))*(1-$E$3)+U$110-U$114,(U93-SUM(U$111:U$114)))+1/(1+rf)*(q*V167+(1-q)*V169))</f>
        <v>0</v>
      </c>
      <c r="V168" s="16"/>
      <c r="W168" s="52">
        <f>MAX(0,IF(W93-SUM(W$110:W$113)&gt;0,(W93-SUM(W$110:W$113))*(1-$E$3)+W$110-W$114,(W93-SUM(W$111:W$114)))+1/(1+rf)*(q*X167+(1-q)*X169))</f>
        <v>0</v>
      </c>
      <c r="X168" s="16"/>
      <c r="Y168" s="52">
        <f>MAX(0,IF(Y93-SUM(Y$110:Y$113)&gt;0,(Y93-SUM(Y$110:Y$113))*(1-$E$3)+Y$110-Y$114,(Y93-SUM(Y$111:Y$114)))+1/(1+rf)*(q*Z167+(1-q)*Z169))</f>
        <v>0</v>
      </c>
      <c r="Z168" s="16"/>
      <c r="AA168" s="52">
        <f>MAX(0,IF(AA93-SUM(AA$110:AA$113)&gt;0,(AA93-SUM(AA$110:AA$113))*(1-$E$3)+AA$110-AA$114,(AA93-SUM(AA$111:AA$114)))+1/(1+rf)*(q*AB167+(1-q)*AB169))</f>
        <v>5073050.1160591803</v>
      </c>
      <c r="AB168" s="16"/>
      <c r="AC168" s="52">
        <f>MAX(0,IF(AC93-SUM(AC$110:AC$113)&gt;0,(AC93-SUM(AC$110:AC$113))*(1-$E$3)+AC$110-AC$114,(AC93-SUM(AC$111:AC$114)))+1/(1+rf)*(q*AD167+(1-q)*AD169))</f>
        <v>4544233.9788740566</v>
      </c>
    </row>
    <row r="169" spans="4:29" x14ac:dyDescent="0.2">
      <c r="D169" s="10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52">
        <f>MAX(0,IF(T94-SUM(T$110:T$113)&gt;0,(T94-SUM(T$110:T$113))*(1-$E$3)+T$110-T$114,(T94-SUM(T$111:T$114)))+1/(1+rf)*(q*U168+(1-q)*U170))</f>
        <v>0</v>
      </c>
      <c r="U169" s="16"/>
      <c r="V169" s="52">
        <f>MAX(0,IF(V94-SUM(V$110:V$113)&gt;0,(V94-SUM(V$110:V$113))*(1-$E$3)+V$110-V$114,(V94-SUM(V$111:V$114)))+1/(1+rf)*(q*W168+(1-q)*W170))</f>
        <v>0</v>
      </c>
      <c r="W169" s="16"/>
      <c r="X169" s="52">
        <f>MAX(0,IF(X94-SUM(X$110:X$113)&gt;0,(X94-SUM(X$110:X$113))*(1-$E$3)+X$110-X$114,(X94-SUM(X$111:X$114)))+1/(1+rf)*(q*Y168+(1-q)*Y170))</f>
        <v>0</v>
      </c>
      <c r="Y169" s="16"/>
      <c r="Z169" s="52">
        <f>MAX(0,IF(Z94-SUM(Z$110:Z$113)&gt;0,(Z94-SUM(Z$110:Z$113))*(1-$E$3)+Z$110-Z$114,(Z94-SUM(Z$111:Z$114)))+1/(1+rf)*(q*AA168+(1-q)*AA170))</f>
        <v>0</v>
      </c>
      <c r="AA169" s="16"/>
      <c r="AB169" s="52">
        <f>MAX(0,IF(AB94-SUM(AB$110:AB$113)&gt;0,(AB94-SUM(AB$110:AB$113))*(1-$E$3)+AB$110-AB$114,(AB94-SUM(AB$111:AB$114)))+1/(1+rf)*(q*AC168+(1-q)*AC170))</f>
        <v>4437749.2326717339</v>
      </c>
      <c r="AC169" s="16"/>
    </row>
    <row r="170" spans="4:29" x14ac:dyDescent="0.2">
      <c r="D170" s="10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52">
        <f>MAX(0,IF(U95-SUM(U$110:U$113)&gt;0,(U95-SUM(U$110:U$113))*(1-$E$3)+U$110-U$114,(U95-SUM(U$111:U$114)))+1/(1+rf)*(q*V169+(1-q)*V171))</f>
        <v>0</v>
      </c>
      <c r="V170" s="16"/>
      <c r="W170" s="52">
        <f>MAX(0,IF(W95-SUM(W$110:W$113)&gt;0,(W95-SUM(W$110:W$113))*(1-$E$3)+W$110-W$114,(W95-SUM(W$111:W$114)))+1/(1+rf)*(q*X169+(1-q)*X171))</f>
        <v>0</v>
      </c>
      <c r="X170" s="16"/>
      <c r="Y170" s="52">
        <f>MAX(0,IF(Y95-SUM(Y$110:Y$113)&gt;0,(Y95-SUM(Y$110:Y$113))*(1-$E$3)+Y$110-Y$114,(Y95-SUM(Y$111:Y$114)))+1/(1+rf)*(q*Z169+(1-q)*Z171))</f>
        <v>0</v>
      </c>
      <c r="Z170" s="16"/>
      <c r="AA170" s="52">
        <f>MAX(0,IF(AA95-SUM(AA$110:AA$113)&gt;0,(AA95-SUM(AA$110:AA$113))*(1-$E$3)+AA$110-AA$114,(AA95-SUM(AA$111:AA$114)))+1/(1+rf)*(q*AB169+(1-q)*AB171))</f>
        <v>0</v>
      </c>
      <c r="AB170" s="16"/>
      <c r="AC170" s="52">
        <f>MAX(0,IF(AC95-SUM(AC$110:AC$113)&gt;0,(AC95-SUM(AC$110:AC$113))*(1-$E$3)+AC$110-AC$114,(AC95-SUM(AC$111:AC$114)))+1/(1+rf)*(q*AD169+(1-q)*AD171))</f>
        <v>2722181.7820443497</v>
      </c>
    </row>
    <row r="171" spans="4:29" x14ac:dyDescent="0.2">
      <c r="D171" s="10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52">
        <f>MAX(0,IF(V96-SUM(V$110:V$113)&gt;0,(V96-SUM(V$110:V$113))*(1-$E$3)+V$110-V$114,(V96-SUM(V$111:V$114)))+1/(1+rf)*(q*W170+(1-q)*W172))</f>
        <v>0</v>
      </c>
      <c r="W171" s="16"/>
      <c r="X171" s="52">
        <f>MAX(0,IF(X96-SUM(X$110:X$113)&gt;0,(X96-SUM(X$110:X$113))*(1-$E$3)+X$110-X$114,(X96-SUM(X$111:X$114)))+1/(1+rf)*(q*Y170+(1-q)*Y172))</f>
        <v>0</v>
      </c>
      <c r="Y171" s="16"/>
      <c r="Z171" s="52">
        <f>MAX(0,IF(Z96-SUM(Z$110:Z$113)&gt;0,(Z96-SUM(Z$110:Z$113))*(1-$E$3)+Z$110-Z$114,(Z96-SUM(Z$111:Z$114)))+1/(1+rf)*(q*AA170+(1-q)*AA172))</f>
        <v>0</v>
      </c>
      <c r="AA171" s="16"/>
      <c r="AB171" s="52">
        <f>MAX(0,IF(AB96-SUM(AB$110:AB$113)&gt;0,(AB96-SUM(AB$110:AB$113))*(1-$E$3)+AB$110-AB$114,(AB96-SUM(AB$111:AB$114)))+1/(1+rf)*(q*AC170+(1-q)*AC172))</f>
        <v>742515.81930379802</v>
      </c>
      <c r="AC171" s="16"/>
    </row>
    <row r="172" spans="4:29" x14ac:dyDescent="0.2">
      <c r="D172" s="10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52">
        <f>MAX(0,IF(W97-SUM(W$110:W$113)&gt;0,(W97-SUM(W$110:W$113))*(1-$E$3)+W$110-W$114,(W97-SUM(W$111:W$114)))+1/(1+rf)*(q*X171+(1-q)*X173))</f>
        <v>0</v>
      </c>
      <c r="X172" s="16"/>
      <c r="Y172" s="52">
        <f>MAX(0,IF(Y97-SUM(Y$110:Y$113)&gt;0,(Y97-SUM(Y$110:Y$113))*(1-$E$3)+Y$110-Y$114,(Y97-SUM(Y$111:Y$114)))+1/(1+rf)*(q*Z171+(1-q)*Z173))</f>
        <v>0</v>
      </c>
      <c r="Z172" s="16"/>
      <c r="AA172" s="52">
        <f>MAX(0,IF(AA97-SUM(AA$110:AA$113)&gt;0,(AA97-SUM(AA$110:AA$113))*(1-$E$3)+AA$110-AA$114,(AA97-SUM(AA$111:AA$114)))+1/(1+rf)*(q*AB171+(1-q)*AB173))</f>
        <v>0</v>
      </c>
      <c r="AB172" s="16"/>
      <c r="AC172" s="52">
        <f>MAX(0,IF(AC97-SUM(AC$110:AC$113)&gt;0,(AC97-SUM(AC$110:AC$113))*(1-$E$3)+AC$110-AC$114,(AC97-SUM(AC$111:AC$114)))+1/(1+rf)*(q*AD171+(1-q)*AD173))</f>
        <v>1230411.6147865711</v>
      </c>
    </row>
    <row r="173" spans="4:29" x14ac:dyDescent="0.2">
      <c r="D173" s="10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52">
        <f>MAX(0,IF(X98-SUM(X$110:X$113)&gt;0,(X98-SUM(X$110:X$113))*(1-$E$3)+X$110-X$114,(X98-SUM(X$111:X$114)))+1/(1+rf)*(q*Y172+(1-q)*Y174))</f>
        <v>0</v>
      </c>
      <c r="Y173" s="16"/>
      <c r="Z173" s="52">
        <f>MAX(0,IF(Z98-SUM(Z$110:Z$113)&gt;0,(Z98-SUM(Z$110:Z$113))*(1-$E$3)+Z$110-Z$114,(Z98-SUM(Z$111:Z$114)))+1/(1+rf)*(q*AA172+(1-q)*AA174))</f>
        <v>0</v>
      </c>
      <c r="AA173" s="16"/>
      <c r="AB173" s="52">
        <f>MAX(0,IF(AB98-SUM(AB$110:AB$113)&gt;0,(AB98-SUM(AB$110:AB$113))*(1-$E$3)+AB$110-AB$114,(AB98-SUM(AB$111:AB$114)))+1/(1+rf)*(q*AC172+(1-q)*AC174))</f>
        <v>0</v>
      </c>
      <c r="AC173" s="16"/>
    </row>
    <row r="174" spans="4:29" x14ac:dyDescent="0.2">
      <c r="D174" s="10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52">
        <f>MAX(0,IF(Y99-SUM(Y$110:Y$113)&gt;0,(Y99-SUM(Y$110:Y$113))*(1-$E$3)+Y$110-Y$114,(Y99-SUM(Y$111:Y$114)))+1/(1+rf)*(q*Z173+(1-q)*Z175))</f>
        <v>0</v>
      </c>
      <c r="Z174" s="16"/>
      <c r="AA174" s="52">
        <f>MAX(0,IF(AA99-SUM(AA$110:AA$113)&gt;0,(AA99-SUM(AA$110:AA$113))*(1-$E$3)+AA$110-AA$114,(AA99-SUM(AA$111:AA$114)))+1/(1+rf)*(q*AB173+(1-q)*AB175))</f>
        <v>0</v>
      </c>
      <c r="AB174" s="16"/>
      <c r="AC174" s="52">
        <f>MAX(0,IF(AC99-SUM(AC$110:AC$113)&gt;0,(AC99-SUM(AC$110:AC$113))*(1-$E$3)+AC$110-AC$114,(AC99-SUM(AC$111:AC$114)))+1/(1+rf)*(q*AD173+(1-q)*AD175))</f>
        <v>9053.5023283499468</v>
      </c>
    </row>
    <row r="175" spans="4:29" x14ac:dyDescent="0.2">
      <c r="D175" s="10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52">
        <f>MAX(0,IF(Z100-SUM(Z$110:Z$113)&gt;0,(Z100-SUM(Z$110:Z$113))*(1-$E$3)+Z$110-Z$114,(Z100-SUM(Z$111:Z$114)))+1/(1+rf)*(q*AA174+(1-q)*AA176))</f>
        <v>0</v>
      </c>
      <c r="AA175" s="16"/>
      <c r="AB175" s="52">
        <f>MAX(0,IF(AB100-SUM(AB$110:AB$113)&gt;0,(AB100-SUM(AB$110:AB$113))*(1-$E$3)+AB$110-AB$114,(AB100-SUM(AB$111:AB$114)))+1/(1+rf)*(q*AC174+(1-q)*AC176))</f>
        <v>0</v>
      </c>
      <c r="AC175" s="16"/>
    </row>
    <row r="176" spans="4:29" x14ac:dyDescent="0.2">
      <c r="D176" s="10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52">
        <f>MAX(0,IF(AA101-SUM(AA$110:AA$113)&gt;0,(AA101-SUM(AA$110:AA$113))*(1-$E$3)+AA$110-AA$114,(AA101-SUM(AA$111:AA$114)))+1/(1+rf)*(q*AB175+(1-q)*AB177))</f>
        <v>0</v>
      </c>
      <c r="AB176" s="16"/>
      <c r="AC176" s="52">
        <f>MAX(0,IF(AC101-SUM(AC$110:AC$113)&gt;0,(AC101-SUM(AC$110:AC$113))*(1-$E$3)+AC$110-AC$114,(AC101-SUM(AC$111:AC$114)))+1/(1+rf)*(q*AD175+(1-q)*AD177))</f>
        <v>0</v>
      </c>
    </row>
    <row r="177" spans="4:29" x14ac:dyDescent="0.2">
      <c r="D177" s="10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52">
        <f>MAX(0,IF(AB102-SUM(AB$110:AB$113)&gt;0,(AB102-SUM(AB$110:AB$113))*(1-$E$3)+AB$110-AB$114,(AB102-SUM(AB$111:AB$114)))+1/(1+rf)*(q*AC176+(1-q)*AC178))</f>
        <v>0</v>
      </c>
      <c r="AC177" s="16"/>
    </row>
    <row r="178" spans="4:29" x14ac:dyDescent="0.2">
      <c r="D178" s="14"/>
      <c r="E178" s="19"/>
      <c r="F178" s="19"/>
      <c r="G178" s="19"/>
      <c r="H178" s="19"/>
      <c r="I178" s="19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52">
        <f>MAX(0,IF(AC103-SUM(AC$110:AC$113)&gt;0,(AC103-SUM(AC$110:AC$113))*(1-$E$3)+AC$110-AC$114,(AC103-SUM(AC$111:AC$114)))+1/(1+rf)*(q*AD177+(1-q)*AD179))</f>
        <v>0</v>
      </c>
    </row>
    <row r="179" spans="4:29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Z179" s="16"/>
      <c r="AA179" s="16"/>
      <c r="AB179" s="16"/>
      <c r="AC179" s="16"/>
    </row>
    <row r="180" spans="4:29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AA180" s="16"/>
      <c r="AB180" s="16"/>
      <c r="AC180" s="16"/>
    </row>
    <row r="181" spans="4:29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AA181" s="16"/>
      <c r="AB181" s="16"/>
      <c r="AC181" s="16"/>
    </row>
    <row r="182" spans="4:29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AA182" s="16"/>
      <c r="AB182" s="16"/>
      <c r="AC182" s="16"/>
    </row>
    <row r="183" spans="4:29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AA183" s="16"/>
      <c r="AB183" s="16"/>
      <c r="AC183"/>
    </row>
    <row r="184" spans="4:29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AC184"/>
    </row>
    <row r="185" spans="4:29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AC185"/>
    </row>
    <row r="186" spans="4:29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4:29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</row>
    <row r="188" spans="4:29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</row>
    <row r="189" spans="4:29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</row>
    <row r="190" spans="4:29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</row>
    <row r="191" spans="4:29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4:29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</row>
    <row r="193" spans="5:15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5:15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5" x14ac:dyDescent="0.2"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5:15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5" x14ac:dyDescent="0.2"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5:15" x14ac:dyDescent="0.2">
      <c r="E198" s="16"/>
      <c r="F198" s="16"/>
      <c r="G198" s="16"/>
      <c r="H198" s="16"/>
      <c r="I198" s="16"/>
      <c r="J198" s="16"/>
      <c r="K198" s="16"/>
      <c r="L198" s="16"/>
    </row>
    <row r="199" spans="5:15" x14ac:dyDescent="0.2">
      <c r="E199" s="16"/>
      <c r="F199" s="16"/>
      <c r="G199" s="16"/>
      <c r="H199" s="16"/>
      <c r="I199" s="16"/>
      <c r="J199" s="16"/>
      <c r="K199" s="16"/>
    </row>
    <row r="200" spans="5:15" x14ac:dyDescent="0.2">
      <c r="E200" s="16"/>
      <c r="F200" s="16"/>
      <c r="G200" s="16"/>
      <c r="H200" s="16"/>
      <c r="I200" s="16"/>
      <c r="J200" s="16"/>
    </row>
    <row r="201" spans="5:15" x14ac:dyDescent="0.2">
      <c r="E201" s="16"/>
      <c r="F201" s="16"/>
      <c r="G201" s="16"/>
      <c r="H201" s="16"/>
      <c r="I201" s="16"/>
    </row>
    <row r="202" spans="5:15" x14ac:dyDescent="0.2">
      <c r="E202" s="16"/>
      <c r="F202" s="16"/>
      <c r="G202" s="16"/>
      <c r="H202" s="16"/>
    </row>
    <row r="203" spans="5:15" x14ac:dyDescent="0.2">
      <c r="E203" s="16"/>
      <c r="F203" s="16"/>
      <c r="G203" s="16"/>
    </row>
    <row r="204" spans="5:15" x14ac:dyDescent="0.2">
      <c r="E204" s="16"/>
      <c r="F204" s="16"/>
    </row>
    <row r="205" spans="5:15" x14ac:dyDescent="0.2">
      <c r="E205" s="16"/>
    </row>
  </sheetData>
  <mergeCells count="2">
    <mergeCell ref="T114:AC114"/>
    <mergeCell ref="T110:AC111"/>
  </mergeCells>
  <conditionalFormatting sqref="D106:AC106">
    <cfRule type="cellIs" dxfId="3352" priority="3354" operator="notEqual">
      <formula>0</formula>
    </cfRule>
  </conditionalFormatting>
  <conditionalFormatting sqref="D107:AC108">
    <cfRule type="cellIs" dxfId="3351" priority="3353" operator="notEqual">
      <formula>0</formula>
    </cfRule>
  </conditionalFormatting>
  <conditionalFormatting sqref="W93">
    <cfRule type="cellIs" dxfId="3350" priority="3352" operator="notEqual">
      <formula>0</formula>
    </cfRule>
  </conditionalFormatting>
  <conditionalFormatting sqref="W95">
    <cfRule type="cellIs" dxfId="3349" priority="3351" operator="notEqual">
      <formula>0</formula>
    </cfRule>
  </conditionalFormatting>
  <conditionalFormatting sqref="W97">
    <cfRule type="cellIs" dxfId="3348" priority="3350" operator="notEqual">
      <formula>0</formula>
    </cfRule>
  </conditionalFormatting>
  <conditionalFormatting sqref="X94">
    <cfRule type="cellIs" dxfId="3347" priority="3349" operator="notEqual">
      <formula>0</formula>
    </cfRule>
  </conditionalFormatting>
  <conditionalFormatting sqref="X96">
    <cfRule type="cellIs" dxfId="3346" priority="3348" operator="notEqual">
      <formula>0</formula>
    </cfRule>
  </conditionalFormatting>
  <conditionalFormatting sqref="X98">
    <cfRule type="cellIs" dxfId="3345" priority="3347" operator="notEqual">
      <formula>0</formula>
    </cfRule>
  </conditionalFormatting>
  <conditionalFormatting sqref="Y95">
    <cfRule type="cellIs" dxfId="3344" priority="3346" operator="notEqual">
      <formula>0</formula>
    </cfRule>
  </conditionalFormatting>
  <conditionalFormatting sqref="Y97">
    <cfRule type="cellIs" dxfId="3343" priority="3345" operator="notEqual">
      <formula>0</formula>
    </cfRule>
  </conditionalFormatting>
  <conditionalFormatting sqref="Y99">
    <cfRule type="cellIs" dxfId="3342" priority="3344" operator="notEqual">
      <formula>0</formula>
    </cfRule>
  </conditionalFormatting>
  <conditionalFormatting sqref="Z96">
    <cfRule type="cellIs" dxfId="3341" priority="3343" operator="notEqual">
      <formula>0</formula>
    </cfRule>
  </conditionalFormatting>
  <conditionalFormatting sqref="Z98">
    <cfRule type="cellIs" dxfId="3340" priority="3342" operator="notEqual">
      <formula>0</formula>
    </cfRule>
  </conditionalFormatting>
  <conditionalFormatting sqref="Z100">
    <cfRule type="cellIs" dxfId="3339" priority="3341" operator="notEqual">
      <formula>0</formula>
    </cfRule>
  </conditionalFormatting>
  <conditionalFormatting sqref="AA97">
    <cfRule type="cellIs" dxfId="3338" priority="3340" operator="notEqual">
      <formula>0</formula>
    </cfRule>
  </conditionalFormatting>
  <conditionalFormatting sqref="AA99">
    <cfRule type="cellIs" dxfId="3337" priority="3339" operator="notEqual">
      <formula>0</formula>
    </cfRule>
  </conditionalFormatting>
  <conditionalFormatting sqref="AA101">
    <cfRule type="cellIs" dxfId="3336" priority="3338" operator="notEqual">
      <formula>0</formula>
    </cfRule>
  </conditionalFormatting>
  <conditionalFormatting sqref="AB98">
    <cfRule type="cellIs" dxfId="3335" priority="3337" operator="notEqual">
      <formula>0</formula>
    </cfRule>
  </conditionalFormatting>
  <conditionalFormatting sqref="AB100">
    <cfRule type="cellIs" dxfId="3334" priority="3336" operator="notEqual">
      <formula>0</formula>
    </cfRule>
  </conditionalFormatting>
  <conditionalFormatting sqref="AB102">
    <cfRule type="cellIs" dxfId="3333" priority="3335" operator="notEqual">
      <formula>0</formula>
    </cfRule>
  </conditionalFormatting>
  <conditionalFormatting sqref="AC99">
    <cfRule type="cellIs" dxfId="3332" priority="3334" operator="notEqual">
      <formula>0</formula>
    </cfRule>
  </conditionalFormatting>
  <conditionalFormatting sqref="AC101">
    <cfRule type="cellIs" dxfId="3331" priority="3333" operator="notEqual">
      <formula>0</formula>
    </cfRule>
  </conditionalFormatting>
  <conditionalFormatting sqref="AC103">
    <cfRule type="cellIs" dxfId="3330" priority="3332" operator="notEqual">
      <formula>0</formula>
    </cfRule>
  </conditionalFormatting>
  <conditionalFormatting sqref="V92">
    <cfRule type="cellIs" dxfId="3329" priority="3331" operator="notEqual">
      <formula>0</formula>
    </cfRule>
  </conditionalFormatting>
  <conditionalFormatting sqref="V94">
    <cfRule type="cellIs" dxfId="3328" priority="3330" operator="notEqual">
      <formula>0</formula>
    </cfRule>
  </conditionalFormatting>
  <conditionalFormatting sqref="V96">
    <cfRule type="cellIs" dxfId="3327" priority="3329" operator="notEqual">
      <formula>0</formula>
    </cfRule>
  </conditionalFormatting>
  <conditionalFormatting sqref="U91">
    <cfRule type="cellIs" dxfId="3326" priority="3328" operator="notEqual">
      <formula>0</formula>
    </cfRule>
  </conditionalFormatting>
  <conditionalFormatting sqref="U93">
    <cfRule type="cellIs" dxfId="3325" priority="3327" operator="notEqual">
      <formula>0</formula>
    </cfRule>
  </conditionalFormatting>
  <conditionalFormatting sqref="U95">
    <cfRule type="cellIs" dxfId="3324" priority="3326" operator="notEqual">
      <formula>0</formula>
    </cfRule>
  </conditionalFormatting>
  <conditionalFormatting sqref="T90">
    <cfRule type="cellIs" dxfId="3323" priority="3325" operator="notEqual">
      <formula>0</formula>
    </cfRule>
  </conditionalFormatting>
  <conditionalFormatting sqref="T92">
    <cfRule type="cellIs" dxfId="3322" priority="3324" operator="notEqual">
      <formula>0</formula>
    </cfRule>
  </conditionalFormatting>
  <conditionalFormatting sqref="T94">
    <cfRule type="cellIs" dxfId="3321" priority="3323" operator="notEqual">
      <formula>0</formula>
    </cfRule>
  </conditionalFormatting>
  <conditionalFormatting sqref="S89">
    <cfRule type="cellIs" dxfId="3320" priority="3322" operator="notEqual">
      <formula>0</formula>
    </cfRule>
  </conditionalFormatting>
  <conditionalFormatting sqref="S91">
    <cfRule type="cellIs" dxfId="3319" priority="3321" operator="notEqual">
      <formula>0</formula>
    </cfRule>
  </conditionalFormatting>
  <conditionalFormatting sqref="S93">
    <cfRule type="cellIs" dxfId="3318" priority="3320" operator="notEqual">
      <formula>0</formula>
    </cfRule>
  </conditionalFormatting>
  <conditionalFormatting sqref="R88">
    <cfRule type="cellIs" dxfId="3317" priority="3319" operator="notEqual">
      <formula>0</formula>
    </cfRule>
  </conditionalFormatting>
  <conditionalFormatting sqref="R90">
    <cfRule type="cellIs" dxfId="3316" priority="3318" operator="notEqual">
      <formula>0</formula>
    </cfRule>
  </conditionalFormatting>
  <conditionalFormatting sqref="R92">
    <cfRule type="cellIs" dxfId="3315" priority="3317" operator="notEqual">
      <formula>0</formula>
    </cfRule>
  </conditionalFormatting>
  <conditionalFormatting sqref="Q87">
    <cfRule type="cellIs" dxfId="3314" priority="3316" operator="notEqual">
      <formula>0</formula>
    </cfRule>
  </conditionalFormatting>
  <conditionalFormatting sqref="Q89">
    <cfRule type="cellIs" dxfId="3313" priority="3315" operator="notEqual">
      <formula>0</formula>
    </cfRule>
  </conditionalFormatting>
  <conditionalFormatting sqref="Q91">
    <cfRule type="cellIs" dxfId="3312" priority="3314" operator="notEqual">
      <formula>0</formula>
    </cfRule>
  </conditionalFormatting>
  <conditionalFormatting sqref="P86">
    <cfRule type="cellIs" dxfId="3311" priority="3313" operator="notEqual">
      <formula>0</formula>
    </cfRule>
  </conditionalFormatting>
  <conditionalFormatting sqref="P88">
    <cfRule type="cellIs" dxfId="3310" priority="3312" operator="notEqual">
      <formula>0</formula>
    </cfRule>
  </conditionalFormatting>
  <conditionalFormatting sqref="P90">
    <cfRule type="cellIs" dxfId="3309" priority="3311" operator="notEqual">
      <formula>0</formula>
    </cfRule>
  </conditionalFormatting>
  <conditionalFormatting sqref="O85">
    <cfRule type="cellIs" dxfId="3308" priority="3310" operator="notEqual">
      <formula>0</formula>
    </cfRule>
  </conditionalFormatting>
  <conditionalFormatting sqref="O87">
    <cfRule type="cellIs" dxfId="3307" priority="3309" operator="notEqual">
      <formula>0</formula>
    </cfRule>
  </conditionalFormatting>
  <conditionalFormatting sqref="O89">
    <cfRule type="cellIs" dxfId="3306" priority="3308" operator="notEqual">
      <formula>0</formula>
    </cfRule>
  </conditionalFormatting>
  <conditionalFormatting sqref="N84">
    <cfRule type="cellIs" dxfId="3305" priority="3307" operator="notEqual">
      <formula>0</formula>
    </cfRule>
  </conditionalFormatting>
  <conditionalFormatting sqref="N86">
    <cfRule type="cellIs" dxfId="3304" priority="3306" operator="notEqual">
      <formula>0</formula>
    </cfRule>
  </conditionalFormatting>
  <conditionalFormatting sqref="N88">
    <cfRule type="cellIs" dxfId="3303" priority="3305" operator="notEqual">
      <formula>0</formula>
    </cfRule>
  </conditionalFormatting>
  <conditionalFormatting sqref="M83">
    <cfRule type="cellIs" dxfId="3302" priority="3304" operator="notEqual">
      <formula>0</formula>
    </cfRule>
  </conditionalFormatting>
  <conditionalFormatting sqref="M85">
    <cfRule type="cellIs" dxfId="3301" priority="3303" operator="notEqual">
      <formula>0</formula>
    </cfRule>
  </conditionalFormatting>
  <conditionalFormatting sqref="M87">
    <cfRule type="cellIs" dxfId="3300" priority="3302" operator="notEqual">
      <formula>0</formula>
    </cfRule>
  </conditionalFormatting>
  <conditionalFormatting sqref="L82">
    <cfRule type="cellIs" dxfId="3299" priority="3301" operator="notEqual">
      <formula>0</formula>
    </cfRule>
  </conditionalFormatting>
  <conditionalFormatting sqref="L84">
    <cfRule type="cellIs" dxfId="3298" priority="3300" operator="notEqual">
      <formula>0</formula>
    </cfRule>
  </conditionalFormatting>
  <conditionalFormatting sqref="L86">
    <cfRule type="cellIs" dxfId="3297" priority="3299" operator="notEqual">
      <formula>0</formula>
    </cfRule>
  </conditionalFormatting>
  <conditionalFormatting sqref="K81">
    <cfRule type="cellIs" dxfId="3296" priority="3298" operator="notEqual">
      <formula>0</formula>
    </cfRule>
  </conditionalFormatting>
  <conditionalFormatting sqref="K83">
    <cfRule type="cellIs" dxfId="3295" priority="3297" operator="notEqual">
      <formula>0</formula>
    </cfRule>
  </conditionalFormatting>
  <conditionalFormatting sqref="K85">
    <cfRule type="cellIs" dxfId="3294" priority="3296" operator="notEqual">
      <formula>0</formula>
    </cfRule>
  </conditionalFormatting>
  <conditionalFormatting sqref="J80">
    <cfRule type="cellIs" dxfId="3293" priority="3295" operator="notEqual">
      <formula>0</formula>
    </cfRule>
  </conditionalFormatting>
  <conditionalFormatting sqref="J82">
    <cfRule type="cellIs" dxfId="3292" priority="3294" operator="notEqual">
      <formula>0</formula>
    </cfRule>
  </conditionalFormatting>
  <conditionalFormatting sqref="J84">
    <cfRule type="cellIs" dxfId="3291" priority="3293" operator="notEqual">
      <formula>0</formula>
    </cfRule>
  </conditionalFormatting>
  <conditionalFormatting sqref="I79">
    <cfRule type="cellIs" dxfId="3290" priority="3292" operator="notEqual">
      <formula>0</formula>
    </cfRule>
  </conditionalFormatting>
  <conditionalFormatting sqref="I81">
    <cfRule type="cellIs" dxfId="3289" priority="3291" operator="notEqual">
      <formula>0</formula>
    </cfRule>
  </conditionalFormatting>
  <conditionalFormatting sqref="I83">
    <cfRule type="cellIs" dxfId="3288" priority="3290" operator="notEqual">
      <formula>0</formula>
    </cfRule>
  </conditionalFormatting>
  <conditionalFormatting sqref="H78">
    <cfRule type="cellIs" dxfId="3287" priority="3289" operator="notEqual">
      <formula>0</formula>
    </cfRule>
  </conditionalFormatting>
  <conditionalFormatting sqref="H80">
    <cfRule type="cellIs" dxfId="3286" priority="3288" operator="notEqual">
      <formula>0</formula>
    </cfRule>
  </conditionalFormatting>
  <conditionalFormatting sqref="H82">
    <cfRule type="cellIs" dxfId="3285" priority="3287" operator="notEqual">
      <formula>0</formula>
    </cfRule>
  </conditionalFormatting>
  <conditionalFormatting sqref="G77">
    <cfRule type="cellIs" dxfId="3284" priority="3286" operator="notEqual">
      <formula>0</formula>
    </cfRule>
  </conditionalFormatting>
  <conditionalFormatting sqref="G79">
    <cfRule type="cellIs" dxfId="3283" priority="3285" operator="notEqual">
      <formula>0</formula>
    </cfRule>
  </conditionalFormatting>
  <conditionalFormatting sqref="G81">
    <cfRule type="cellIs" dxfId="3282" priority="3284" operator="notEqual">
      <formula>0</formula>
    </cfRule>
  </conditionalFormatting>
  <conditionalFormatting sqref="F76">
    <cfRule type="cellIs" dxfId="3281" priority="3283" operator="notEqual">
      <formula>0</formula>
    </cfRule>
  </conditionalFormatting>
  <conditionalFormatting sqref="F78">
    <cfRule type="cellIs" dxfId="3280" priority="3282" operator="notEqual">
      <formula>0</formula>
    </cfRule>
  </conditionalFormatting>
  <conditionalFormatting sqref="F80">
    <cfRule type="cellIs" dxfId="3279" priority="3281" operator="notEqual">
      <formula>0</formula>
    </cfRule>
  </conditionalFormatting>
  <conditionalFormatting sqref="E77">
    <cfRule type="cellIs" dxfId="3278" priority="3280" operator="notEqual">
      <formula>0</formula>
    </cfRule>
  </conditionalFormatting>
  <conditionalFormatting sqref="E79">
    <cfRule type="cellIs" dxfId="3277" priority="3279" operator="notEqual">
      <formula>0</formula>
    </cfRule>
  </conditionalFormatting>
  <conditionalFormatting sqref="D78">
    <cfRule type="cellIs" dxfId="3276" priority="3278" operator="notEqual">
      <formula>0</formula>
    </cfRule>
  </conditionalFormatting>
  <conditionalFormatting sqref="G75">
    <cfRule type="cellIs" dxfId="3275" priority="3277" operator="notEqual">
      <formula>0</formula>
    </cfRule>
  </conditionalFormatting>
  <conditionalFormatting sqref="G77">
    <cfRule type="cellIs" dxfId="3274" priority="3276" operator="notEqual">
      <formula>0</formula>
    </cfRule>
  </conditionalFormatting>
  <conditionalFormatting sqref="G79">
    <cfRule type="cellIs" dxfId="3273" priority="3275" operator="notEqual">
      <formula>0</formula>
    </cfRule>
  </conditionalFormatting>
  <conditionalFormatting sqref="H74">
    <cfRule type="cellIs" dxfId="3272" priority="3274" operator="notEqual">
      <formula>0</formula>
    </cfRule>
  </conditionalFormatting>
  <conditionalFormatting sqref="H76">
    <cfRule type="cellIs" dxfId="3271" priority="3273" operator="notEqual">
      <formula>0</formula>
    </cfRule>
  </conditionalFormatting>
  <conditionalFormatting sqref="H78">
    <cfRule type="cellIs" dxfId="3270" priority="3272" operator="notEqual">
      <formula>0</formula>
    </cfRule>
  </conditionalFormatting>
  <conditionalFormatting sqref="I73">
    <cfRule type="cellIs" dxfId="3269" priority="3271" operator="notEqual">
      <formula>0</formula>
    </cfRule>
  </conditionalFormatting>
  <conditionalFormatting sqref="I75">
    <cfRule type="cellIs" dxfId="3268" priority="3270" operator="notEqual">
      <formula>0</formula>
    </cfRule>
  </conditionalFormatting>
  <conditionalFormatting sqref="I77">
    <cfRule type="cellIs" dxfId="3267" priority="3269" operator="notEqual">
      <formula>0</formula>
    </cfRule>
  </conditionalFormatting>
  <conditionalFormatting sqref="J72">
    <cfRule type="cellIs" dxfId="3266" priority="3268" operator="notEqual">
      <formula>0</formula>
    </cfRule>
  </conditionalFormatting>
  <conditionalFormatting sqref="J74">
    <cfRule type="cellIs" dxfId="3265" priority="3267" operator="notEqual">
      <formula>0</formula>
    </cfRule>
  </conditionalFormatting>
  <conditionalFormatting sqref="J76">
    <cfRule type="cellIs" dxfId="3264" priority="3266" operator="notEqual">
      <formula>0</formula>
    </cfRule>
  </conditionalFormatting>
  <conditionalFormatting sqref="K71">
    <cfRule type="cellIs" dxfId="3263" priority="3265" operator="notEqual">
      <formula>0</formula>
    </cfRule>
  </conditionalFormatting>
  <conditionalFormatting sqref="K73">
    <cfRule type="cellIs" dxfId="3262" priority="3264" operator="notEqual">
      <formula>0</formula>
    </cfRule>
  </conditionalFormatting>
  <conditionalFormatting sqref="K75">
    <cfRule type="cellIs" dxfId="3261" priority="3263" operator="notEqual">
      <formula>0</formula>
    </cfRule>
  </conditionalFormatting>
  <conditionalFormatting sqref="L70">
    <cfRule type="cellIs" dxfId="3260" priority="3262" operator="notEqual">
      <formula>0</formula>
    </cfRule>
  </conditionalFormatting>
  <conditionalFormatting sqref="L72">
    <cfRule type="cellIs" dxfId="3259" priority="3261" operator="notEqual">
      <formula>0</formula>
    </cfRule>
  </conditionalFormatting>
  <conditionalFormatting sqref="L74">
    <cfRule type="cellIs" dxfId="3258" priority="3260" operator="notEqual">
      <formula>0</formula>
    </cfRule>
  </conditionalFormatting>
  <conditionalFormatting sqref="M69">
    <cfRule type="cellIs" dxfId="3257" priority="3259" operator="notEqual">
      <formula>0</formula>
    </cfRule>
  </conditionalFormatting>
  <conditionalFormatting sqref="M71">
    <cfRule type="cellIs" dxfId="3256" priority="3258" operator="notEqual">
      <formula>0</formula>
    </cfRule>
  </conditionalFormatting>
  <conditionalFormatting sqref="M73">
    <cfRule type="cellIs" dxfId="3255" priority="3257" operator="notEqual">
      <formula>0</formula>
    </cfRule>
  </conditionalFormatting>
  <conditionalFormatting sqref="N68">
    <cfRule type="cellIs" dxfId="3254" priority="3256" operator="notEqual">
      <formula>0</formula>
    </cfRule>
  </conditionalFormatting>
  <conditionalFormatting sqref="N70">
    <cfRule type="cellIs" dxfId="3253" priority="3255" operator="notEqual">
      <formula>0</formula>
    </cfRule>
  </conditionalFormatting>
  <conditionalFormatting sqref="N72">
    <cfRule type="cellIs" dxfId="3252" priority="3254" operator="notEqual">
      <formula>0</formula>
    </cfRule>
  </conditionalFormatting>
  <conditionalFormatting sqref="O67">
    <cfRule type="cellIs" dxfId="3251" priority="3253" operator="notEqual">
      <formula>0</formula>
    </cfRule>
  </conditionalFormatting>
  <conditionalFormatting sqref="O69">
    <cfRule type="cellIs" dxfId="3250" priority="3252" operator="notEqual">
      <formula>0</formula>
    </cfRule>
  </conditionalFormatting>
  <conditionalFormatting sqref="O71">
    <cfRule type="cellIs" dxfId="3249" priority="3251" operator="notEqual">
      <formula>0</formula>
    </cfRule>
  </conditionalFormatting>
  <conditionalFormatting sqref="P66">
    <cfRule type="cellIs" dxfId="3248" priority="3250" operator="notEqual">
      <formula>0</formula>
    </cfRule>
  </conditionalFormatting>
  <conditionalFormatting sqref="P68">
    <cfRule type="cellIs" dxfId="3247" priority="3249" operator="notEqual">
      <formula>0</formula>
    </cfRule>
  </conditionalFormatting>
  <conditionalFormatting sqref="P70">
    <cfRule type="cellIs" dxfId="3246" priority="3248" operator="notEqual">
      <formula>0</formula>
    </cfRule>
  </conditionalFormatting>
  <conditionalFormatting sqref="Q65">
    <cfRule type="cellIs" dxfId="3245" priority="3247" operator="notEqual">
      <formula>0</formula>
    </cfRule>
  </conditionalFormatting>
  <conditionalFormatting sqref="Q67">
    <cfRule type="cellIs" dxfId="3244" priority="3246" operator="notEqual">
      <formula>0</formula>
    </cfRule>
  </conditionalFormatting>
  <conditionalFormatting sqref="Q69">
    <cfRule type="cellIs" dxfId="3243" priority="3245" operator="notEqual">
      <formula>0</formula>
    </cfRule>
  </conditionalFormatting>
  <conditionalFormatting sqref="R64">
    <cfRule type="cellIs" dxfId="3242" priority="3244" operator="notEqual">
      <formula>0</formula>
    </cfRule>
  </conditionalFormatting>
  <conditionalFormatting sqref="R66">
    <cfRule type="cellIs" dxfId="3241" priority="3243" operator="notEqual">
      <formula>0</formula>
    </cfRule>
  </conditionalFormatting>
  <conditionalFormatting sqref="R68">
    <cfRule type="cellIs" dxfId="3240" priority="3242" operator="notEqual">
      <formula>0</formula>
    </cfRule>
  </conditionalFormatting>
  <conditionalFormatting sqref="S63">
    <cfRule type="cellIs" dxfId="3239" priority="3241" operator="notEqual">
      <formula>0</formula>
    </cfRule>
  </conditionalFormatting>
  <conditionalFormatting sqref="S65">
    <cfRule type="cellIs" dxfId="3238" priority="3240" operator="notEqual">
      <formula>0</formula>
    </cfRule>
  </conditionalFormatting>
  <conditionalFormatting sqref="S67">
    <cfRule type="cellIs" dxfId="3237" priority="3239" operator="notEqual">
      <formula>0</formula>
    </cfRule>
  </conditionalFormatting>
  <conditionalFormatting sqref="T62">
    <cfRule type="cellIs" dxfId="3236" priority="3238" operator="notEqual">
      <formula>0</formula>
    </cfRule>
  </conditionalFormatting>
  <conditionalFormatting sqref="T64">
    <cfRule type="cellIs" dxfId="3235" priority="3237" operator="notEqual">
      <formula>0</formula>
    </cfRule>
  </conditionalFormatting>
  <conditionalFormatting sqref="T66">
    <cfRule type="cellIs" dxfId="3234" priority="3236" operator="notEqual">
      <formula>0</formula>
    </cfRule>
  </conditionalFormatting>
  <conditionalFormatting sqref="U61">
    <cfRule type="cellIs" dxfId="3233" priority="3235" operator="notEqual">
      <formula>0</formula>
    </cfRule>
  </conditionalFormatting>
  <conditionalFormatting sqref="U63">
    <cfRule type="cellIs" dxfId="3232" priority="3234" operator="notEqual">
      <formula>0</formula>
    </cfRule>
  </conditionalFormatting>
  <conditionalFormatting sqref="U65">
    <cfRule type="cellIs" dxfId="3231" priority="3233" operator="notEqual">
      <formula>0</formula>
    </cfRule>
  </conditionalFormatting>
  <conditionalFormatting sqref="V60">
    <cfRule type="cellIs" dxfId="3230" priority="3232" operator="notEqual">
      <formula>0</formula>
    </cfRule>
  </conditionalFormatting>
  <conditionalFormatting sqref="V62">
    <cfRule type="cellIs" dxfId="3229" priority="3231" operator="notEqual">
      <formula>0</formula>
    </cfRule>
  </conditionalFormatting>
  <conditionalFormatting sqref="V64">
    <cfRule type="cellIs" dxfId="3228" priority="3230" operator="notEqual">
      <formula>0</formula>
    </cfRule>
  </conditionalFormatting>
  <conditionalFormatting sqref="W59">
    <cfRule type="cellIs" dxfId="3227" priority="3229" operator="notEqual">
      <formula>0</formula>
    </cfRule>
  </conditionalFormatting>
  <conditionalFormatting sqref="W61">
    <cfRule type="cellIs" dxfId="3226" priority="3228" operator="notEqual">
      <formula>0</formula>
    </cfRule>
  </conditionalFormatting>
  <conditionalFormatting sqref="W63">
    <cfRule type="cellIs" dxfId="3225" priority="3227" operator="notEqual">
      <formula>0</formula>
    </cfRule>
  </conditionalFormatting>
  <conditionalFormatting sqref="X58">
    <cfRule type="cellIs" dxfId="3224" priority="3226" operator="notEqual">
      <formula>0</formula>
    </cfRule>
  </conditionalFormatting>
  <conditionalFormatting sqref="X60">
    <cfRule type="cellIs" dxfId="3223" priority="3225" operator="notEqual">
      <formula>0</formula>
    </cfRule>
  </conditionalFormatting>
  <conditionalFormatting sqref="X62">
    <cfRule type="cellIs" dxfId="3222" priority="3224" operator="notEqual">
      <formula>0</formula>
    </cfRule>
  </conditionalFormatting>
  <conditionalFormatting sqref="Y57">
    <cfRule type="cellIs" dxfId="3221" priority="3223" operator="notEqual">
      <formula>0</formula>
    </cfRule>
  </conditionalFormatting>
  <conditionalFormatting sqref="Y59">
    <cfRule type="cellIs" dxfId="3220" priority="3222" operator="notEqual">
      <formula>0</formula>
    </cfRule>
  </conditionalFormatting>
  <conditionalFormatting sqref="Y61">
    <cfRule type="cellIs" dxfId="3219" priority="3221" operator="notEqual">
      <formula>0</formula>
    </cfRule>
  </conditionalFormatting>
  <conditionalFormatting sqref="Z56">
    <cfRule type="cellIs" dxfId="3218" priority="3220" operator="notEqual">
      <formula>0</formula>
    </cfRule>
  </conditionalFormatting>
  <conditionalFormatting sqref="Z58">
    <cfRule type="cellIs" dxfId="3217" priority="3219" operator="notEqual">
      <formula>0</formula>
    </cfRule>
  </conditionalFormatting>
  <conditionalFormatting sqref="Z60">
    <cfRule type="cellIs" dxfId="3216" priority="3218" operator="notEqual">
      <formula>0</formula>
    </cfRule>
  </conditionalFormatting>
  <conditionalFormatting sqref="AA55">
    <cfRule type="cellIs" dxfId="3215" priority="3217" operator="notEqual">
      <formula>0</formula>
    </cfRule>
  </conditionalFormatting>
  <conditionalFormatting sqref="AA57">
    <cfRule type="cellIs" dxfId="3214" priority="3216" operator="notEqual">
      <formula>0</formula>
    </cfRule>
  </conditionalFormatting>
  <conditionalFormatting sqref="AA59">
    <cfRule type="cellIs" dxfId="3213" priority="3215" operator="notEqual">
      <formula>0</formula>
    </cfRule>
  </conditionalFormatting>
  <conditionalFormatting sqref="AB54">
    <cfRule type="cellIs" dxfId="3212" priority="3214" operator="notEqual">
      <formula>0</formula>
    </cfRule>
  </conditionalFormatting>
  <conditionalFormatting sqref="AB56">
    <cfRule type="cellIs" dxfId="3211" priority="3213" operator="notEqual">
      <formula>0</formula>
    </cfRule>
  </conditionalFormatting>
  <conditionalFormatting sqref="AB58">
    <cfRule type="cellIs" dxfId="3210" priority="3212" operator="notEqual">
      <formula>0</formula>
    </cfRule>
  </conditionalFormatting>
  <conditionalFormatting sqref="AC53">
    <cfRule type="cellIs" dxfId="3209" priority="3211" operator="notEqual">
      <formula>0</formula>
    </cfRule>
  </conditionalFormatting>
  <conditionalFormatting sqref="AC55">
    <cfRule type="cellIs" dxfId="3208" priority="3210" operator="notEqual">
      <formula>0</formula>
    </cfRule>
  </conditionalFormatting>
  <conditionalFormatting sqref="AC57">
    <cfRule type="cellIs" dxfId="3207" priority="3209" operator="notEqual">
      <formula>0</formula>
    </cfRule>
  </conditionalFormatting>
  <conditionalFormatting sqref="J80">
    <cfRule type="cellIs" dxfId="3206" priority="3208" operator="notEqual">
      <formula>0</formula>
    </cfRule>
  </conditionalFormatting>
  <conditionalFormatting sqref="J82">
    <cfRule type="cellIs" dxfId="3205" priority="3207" operator="notEqual">
      <formula>0</formula>
    </cfRule>
  </conditionalFormatting>
  <conditionalFormatting sqref="J84">
    <cfRule type="cellIs" dxfId="3204" priority="3206" operator="notEqual">
      <formula>0</formula>
    </cfRule>
  </conditionalFormatting>
  <conditionalFormatting sqref="J74">
    <cfRule type="cellIs" dxfId="3203" priority="3205" operator="notEqual">
      <formula>0</formula>
    </cfRule>
  </conditionalFormatting>
  <conditionalFormatting sqref="J76">
    <cfRule type="cellIs" dxfId="3202" priority="3204" operator="notEqual">
      <formula>0</formula>
    </cfRule>
  </conditionalFormatting>
  <conditionalFormatting sqref="J78">
    <cfRule type="cellIs" dxfId="3201" priority="3203" operator="notEqual">
      <formula>0</formula>
    </cfRule>
  </conditionalFormatting>
  <conditionalFormatting sqref="K81">
    <cfRule type="cellIs" dxfId="3200" priority="3202" operator="notEqual">
      <formula>0</formula>
    </cfRule>
  </conditionalFormatting>
  <conditionalFormatting sqref="K83">
    <cfRule type="cellIs" dxfId="3199" priority="3201" operator="notEqual">
      <formula>0</formula>
    </cfRule>
  </conditionalFormatting>
  <conditionalFormatting sqref="K85">
    <cfRule type="cellIs" dxfId="3198" priority="3200" operator="notEqual">
      <formula>0</formula>
    </cfRule>
  </conditionalFormatting>
  <conditionalFormatting sqref="K75">
    <cfRule type="cellIs" dxfId="3197" priority="3199" operator="notEqual">
      <formula>0</formula>
    </cfRule>
  </conditionalFormatting>
  <conditionalFormatting sqref="K77">
    <cfRule type="cellIs" dxfId="3196" priority="3198" operator="notEqual">
      <formula>0</formula>
    </cfRule>
  </conditionalFormatting>
  <conditionalFormatting sqref="K79">
    <cfRule type="cellIs" dxfId="3195" priority="3197" operator="notEqual">
      <formula>0</formula>
    </cfRule>
  </conditionalFormatting>
  <conditionalFormatting sqref="L82">
    <cfRule type="cellIs" dxfId="3194" priority="3196" operator="notEqual">
      <formula>0</formula>
    </cfRule>
  </conditionalFormatting>
  <conditionalFormatting sqref="L84">
    <cfRule type="cellIs" dxfId="3193" priority="3195" operator="notEqual">
      <formula>0</formula>
    </cfRule>
  </conditionalFormatting>
  <conditionalFormatting sqref="L86">
    <cfRule type="cellIs" dxfId="3192" priority="3194" operator="notEqual">
      <formula>0</formula>
    </cfRule>
  </conditionalFormatting>
  <conditionalFormatting sqref="L76">
    <cfRule type="cellIs" dxfId="3191" priority="3193" operator="notEqual">
      <formula>0</formula>
    </cfRule>
  </conditionalFormatting>
  <conditionalFormatting sqref="L78">
    <cfRule type="cellIs" dxfId="3190" priority="3192" operator="notEqual">
      <formula>0</formula>
    </cfRule>
  </conditionalFormatting>
  <conditionalFormatting sqref="L80">
    <cfRule type="cellIs" dxfId="3189" priority="3191" operator="notEqual">
      <formula>0</formula>
    </cfRule>
  </conditionalFormatting>
  <conditionalFormatting sqref="M83">
    <cfRule type="cellIs" dxfId="3188" priority="3190" operator="notEqual">
      <formula>0</formula>
    </cfRule>
  </conditionalFormatting>
  <conditionalFormatting sqref="M85">
    <cfRule type="cellIs" dxfId="3187" priority="3189" operator="notEqual">
      <formula>0</formula>
    </cfRule>
  </conditionalFormatting>
  <conditionalFormatting sqref="M87">
    <cfRule type="cellIs" dxfId="3186" priority="3188" operator="notEqual">
      <formula>0</formula>
    </cfRule>
  </conditionalFormatting>
  <conditionalFormatting sqref="M77">
    <cfRule type="cellIs" dxfId="3185" priority="3187" operator="notEqual">
      <formula>0</formula>
    </cfRule>
  </conditionalFormatting>
  <conditionalFormatting sqref="M79">
    <cfRule type="cellIs" dxfId="3184" priority="3186" operator="notEqual">
      <formula>0</formula>
    </cfRule>
  </conditionalFormatting>
  <conditionalFormatting sqref="M81">
    <cfRule type="cellIs" dxfId="3183" priority="3185" operator="notEqual">
      <formula>0</formula>
    </cfRule>
  </conditionalFormatting>
  <conditionalFormatting sqref="M79">
    <cfRule type="cellIs" dxfId="3182" priority="3184" operator="notEqual">
      <formula>0</formula>
    </cfRule>
  </conditionalFormatting>
  <conditionalFormatting sqref="M81">
    <cfRule type="cellIs" dxfId="3181" priority="3183" operator="notEqual">
      <formula>0</formula>
    </cfRule>
  </conditionalFormatting>
  <conditionalFormatting sqref="M83">
    <cfRule type="cellIs" dxfId="3180" priority="3182" operator="notEqual">
      <formula>0</formula>
    </cfRule>
  </conditionalFormatting>
  <conditionalFormatting sqref="M73">
    <cfRule type="cellIs" dxfId="3179" priority="3181" operator="notEqual">
      <formula>0</formula>
    </cfRule>
  </conditionalFormatting>
  <conditionalFormatting sqref="M75">
    <cfRule type="cellIs" dxfId="3178" priority="3180" operator="notEqual">
      <formula>0</formula>
    </cfRule>
  </conditionalFormatting>
  <conditionalFormatting sqref="M77">
    <cfRule type="cellIs" dxfId="3177" priority="3179" operator="notEqual">
      <formula>0</formula>
    </cfRule>
  </conditionalFormatting>
  <conditionalFormatting sqref="N80">
    <cfRule type="cellIs" dxfId="3176" priority="3178" operator="notEqual">
      <formula>0</formula>
    </cfRule>
  </conditionalFormatting>
  <conditionalFormatting sqref="N82">
    <cfRule type="cellIs" dxfId="3175" priority="3177" operator="notEqual">
      <formula>0</formula>
    </cfRule>
  </conditionalFormatting>
  <conditionalFormatting sqref="N84">
    <cfRule type="cellIs" dxfId="3174" priority="3176" operator="notEqual">
      <formula>0</formula>
    </cfRule>
  </conditionalFormatting>
  <conditionalFormatting sqref="N74">
    <cfRule type="cellIs" dxfId="3173" priority="3175" operator="notEqual">
      <formula>0</formula>
    </cfRule>
  </conditionalFormatting>
  <conditionalFormatting sqref="N76">
    <cfRule type="cellIs" dxfId="3172" priority="3174" operator="notEqual">
      <formula>0</formula>
    </cfRule>
  </conditionalFormatting>
  <conditionalFormatting sqref="N78">
    <cfRule type="cellIs" dxfId="3171" priority="3173" operator="notEqual">
      <formula>0</formula>
    </cfRule>
  </conditionalFormatting>
  <conditionalFormatting sqref="O81">
    <cfRule type="cellIs" dxfId="3170" priority="3172" operator="notEqual">
      <formula>0</formula>
    </cfRule>
  </conditionalFormatting>
  <conditionalFormatting sqref="O83">
    <cfRule type="cellIs" dxfId="3169" priority="3171" operator="notEqual">
      <formula>0</formula>
    </cfRule>
  </conditionalFormatting>
  <conditionalFormatting sqref="O85">
    <cfRule type="cellIs" dxfId="3168" priority="3170" operator="notEqual">
      <formula>0</formula>
    </cfRule>
  </conditionalFormatting>
  <conditionalFormatting sqref="O75">
    <cfRule type="cellIs" dxfId="3167" priority="3169" operator="notEqual">
      <formula>0</formula>
    </cfRule>
  </conditionalFormatting>
  <conditionalFormatting sqref="O77">
    <cfRule type="cellIs" dxfId="3166" priority="3168" operator="notEqual">
      <formula>0</formula>
    </cfRule>
  </conditionalFormatting>
  <conditionalFormatting sqref="O79">
    <cfRule type="cellIs" dxfId="3165" priority="3167" operator="notEqual">
      <formula>0</formula>
    </cfRule>
  </conditionalFormatting>
  <conditionalFormatting sqref="P82">
    <cfRule type="cellIs" dxfId="3164" priority="3166" operator="notEqual">
      <formula>0</formula>
    </cfRule>
  </conditionalFormatting>
  <conditionalFormatting sqref="P84">
    <cfRule type="cellIs" dxfId="3163" priority="3165" operator="notEqual">
      <formula>0</formula>
    </cfRule>
  </conditionalFormatting>
  <conditionalFormatting sqref="P86">
    <cfRule type="cellIs" dxfId="3162" priority="3164" operator="notEqual">
      <formula>0</formula>
    </cfRule>
  </conditionalFormatting>
  <conditionalFormatting sqref="P76">
    <cfRule type="cellIs" dxfId="3161" priority="3163" operator="notEqual">
      <formula>0</formula>
    </cfRule>
  </conditionalFormatting>
  <conditionalFormatting sqref="P78">
    <cfRule type="cellIs" dxfId="3160" priority="3162" operator="notEqual">
      <formula>0</formula>
    </cfRule>
  </conditionalFormatting>
  <conditionalFormatting sqref="P80">
    <cfRule type="cellIs" dxfId="3159" priority="3161" operator="notEqual">
      <formula>0</formula>
    </cfRule>
  </conditionalFormatting>
  <conditionalFormatting sqref="Q83">
    <cfRule type="cellIs" dxfId="3158" priority="3160" operator="notEqual">
      <formula>0</formula>
    </cfRule>
  </conditionalFormatting>
  <conditionalFormatting sqref="Q85">
    <cfRule type="cellIs" dxfId="3157" priority="3159" operator="notEqual">
      <formula>0</formula>
    </cfRule>
  </conditionalFormatting>
  <conditionalFormatting sqref="Q87">
    <cfRule type="cellIs" dxfId="3156" priority="3158" operator="notEqual">
      <formula>0</formula>
    </cfRule>
  </conditionalFormatting>
  <conditionalFormatting sqref="Q77">
    <cfRule type="cellIs" dxfId="3155" priority="3157" operator="notEqual">
      <formula>0</formula>
    </cfRule>
  </conditionalFormatting>
  <conditionalFormatting sqref="Q79">
    <cfRule type="cellIs" dxfId="3154" priority="3156" operator="notEqual">
      <formula>0</formula>
    </cfRule>
  </conditionalFormatting>
  <conditionalFormatting sqref="Q81">
    <cfRule type="cellIs" dxfId="3153" priority="3155" operator="notEqual">
      <formula>0</formula>
    </cfRule>
  </conditionalFormatting>
  <conditionalFormatting sqref="R84">
    <cfRule type="cellIs" dxfId="3152" priority="3154" operator="notEqual">
      <formula>0</formula>
    </cfRule>
  </conditionalFormatting>
  <conditionalFormatting sqref="R86">
    <cfRule type="cellIs" dxfId="3151" priority="3153" operator="notEqual">
      <formula>0</formula>
    </cfRule>
  </conditionalFormatting>
  <conditionalFormatting sqref="R88">
    <cfRule type="cellIs" dxfId="3150" priority="3152" operator="notEqual">
      <formula>0</formula>
    </cfRule>
  </conditionalFormatting>
  <conditionalFormatting sqref="R78">
    <cfRule type="cellIs" dxfId="3149" priority="3151" operator="notEqual">
      <formula>0</formula>
    </cfRule>
  </conditionalFormatting>
  <conditionalFormatting sqref="R80">
    <cfRule type="cellIs" dxfId="3148" priority="3150" operator="notEqual">
      <formula>0</formula>
    </cfRule>
  </conditionalFormatting>
  <conditionalFormatting sqref="R82">
    <cfRule type="cellIs" dxfId="3147" priority="3149" operator="notEqual">
      <formula>0</formula>
    </cfRule>
  </conditionalFormatting>
  <conditionalFormatting sqref="S85">
    <cfRule type="cellIs" dxfId="3146" priority="3148" operator="notEqual">
      <formula>0</formula>
    </cfRule>
  </conditionalFormatting>
  <conditionalFormatting sqref="S87">
    <cfRule type="cellIs" dxfId="3145" priority="3147" operator="notEqual">
      <formula>0</formula>
    </cfRule>
  </conditionalFormatting>
  <conditionalFormatting sqref="S89">
    <cfRule type="cellIs" dxfId="3144" priority="3146" operator="notEqual">
      <formula>0</formula>
    </cfRule>
  </conditionalFormatting>
  <conditionalFormatting sqref="S79">
    <cfRule type="cellIs" dxfId="3143" priority="3145" operator="notEqual">
      <formula>0</formula>
    </cfRule>
  </conditionalFormatting>
  <conditionalFormatting sqref="S81">
    <cfRule type="cellIs" dxfId="3142" priority="3144" operator="notEqual">
      <formula>0</formula>
    </cfRule>
  </conditionalFormatting>
  <conditionalFormatting sqref="S83">
    <cfRule type="cellIs" dxfId="3141" priority="3143" operator="notEqual">
      <formula>0</formula>
    </cfRule>
  </conditionalFormatting>
  <conditionalFormatting sqref="T86">
    <cfRule type="cellIs" dxfId="3140" priority="3142" operator="notEqual">
      <formula>0</formula>
    </cfRule>
  </conditionalFormatting>
  <conditionalFormatting sqref="T88">
    <cfRule type="cellIs" dxfId="3139" priority="3141" operator="notEqual">
      <formula>0</formula>
    </cfRule>
  </conditionalFormatting>
  <conditionalFormatting sqref="T90">
    <cfRule type="cellIs" dxfId="3138" priority="3140" operator="notEqual">
      <formula>0</formula>
    </cfRule>
  </conditionalFormatting>
  <conditionalFormatting sqref="T80">
    <cfRule type="cellIs" dxfId="3137" priority="3139" operator="notEqual">
      <formula>0</formula>
    </cfRule>
  </conditionalFormatting>
  <conditionalFormatting sqref="T82">
    <cfRule type="cellIs" dxfId="3136" priority="3138" operator="notEqual">
      <formula>0</formula>
    </cfRule>
  </conditionalFormatting>
  <conditionalFormatting sqref="T84">
    <cfRule type="cellIs" dxfId="3135" priority="3137" operator="notEqual">
      <formula>0</formula>
    </cfRule>
  </conditionalFormatting>
  <conditionalFormatting sqref="U87">
    <cfRule type="cellIs" dxfId="3134" priority="3136" operator="notEqual">
      <formula>0</formula>
    </cfRule>
  </conditionalFormatting>
  <conditionalFormatting sqref="U89">
    <cfRule type="cellIs" dxfId="3133" priority="3135" operator="notEqual">
      <formula>0</formula>
    </cfRule>
  </conditionalFormatting>
  <conditionalFormatting sqref="U91">
    <cfRule type="cellIs" dxfId="3132" priority="3134" operator="notEqual">
      <formula>0</formula>
    </cfRule>
  </conditionalFormatting>
  <conditionalFormatting sqref="U81">
    <cfRule type="cellIs" dxfId="3131" priority="3133" operator="notEqual">
      <formula>0</formula>
    </cfRule>
  </conditionalFormatting>
  <conditionalFormatting sqref="U83">
    <cfRule type="cellIs" dxfId="3130" priority="3132" operator="notEqual">
      <formula>0</formula>
    </cfRule>
  </conditionalFormatting>
  <conditionalFormatting sqref="U85">
    <cfRule type="cellIs" dxfId="3129" priority="3131" operator="notEqual">
      <formula>0</formula>
    </cfRule>
  </conditionalFormatting>
  <conditionalFormatting sqref="V88">
    <cfRule type="cellIs" dxfId="3128" priority="3130" operator="notEqual">
      <formula>0</formula>
    </cfRule>
  </conditionalFormatting>
  <conditionalFormatting sqref="V90">
    <cfRule type="cellIs" dxfId="3127" priority="3129" operator="notEqual">
      <formula>0</formula>
    </cfRule>
  </conditionalFormatting>
  <conditionalFormatting sqref="V92">
    <cfRule type="cellIs" dxfId="3126" priority="3128" operator="notEqual">
      <formula>0</formula>
    </cfRule>
  </conditionalFormatting>
  <conditionalFormatting sqref="V82">
    <cfRule type="cellIs" dxfId="3125" priority="3127" operator="notEqual">
      <formula>0</formula>
    </cfRule>
  </conditionalFormatting>
  <conditionalFormatting sqref="V84">
    <cfRule type="cellIs" dxfId="3124" priority="3126" operator="notEqual">
      <formula>0</formula>
    </cfRule>
  </conditionalFormatting>
  <conditionalFormatting sqref="V86">
    <cfRule type="cellIs" dxfId="3123" priority="3125" operator="notEqual">
      <formula>0</formula>
    </cfRule>
  </conditionalFormatting>
  <conditionalFormatting sqref="W89">
    <cfRule type="cellIs" dxfId="3122" priority="3124" operator="notEqual">
      <formula>0</formula>
    </cfRule>
  </conditionalFormatting>
  <conditionalFormatting sqref="W91">
    <cfRule type="cellIs" dxfId="3121" priority="3123" operator="notEqual">
      <formula>0</formula>
    </cfRule>
  </conditionalFormatting>
  <conditionalFormatting sqref="W93">
    <cfRule type="cellIs" dxfId="3120" priority="3122" operator="notEqual">
      <formula>0</formula>
    </cfRule>
  </conditionalFormatting>
  <conditionalFormatting sqref="W83">
    <cfRule type="cellIs" dxfId="3119" priority="3121" operator="notEqual">
      <formula>0</formula>
    </cfRule>
  </conditionalFormatting>
  <conditionalFormatting sqref="W85">
    <cfRule type="cellIs" dxfId="3118" priority="3120" operator="notEqual">
      <formula>0</formula>
    </cfRule>
  </conditionalFormatting>
  <conditionalFormatting sqref="W87">
    <cfRule type="cellIs" dxfId="3117" priority="3119" operator="notEqual">
      <formula>0</formula>
    </cfRule>
  </conditionalFormatting>
  <conditionalFormatting sqref="X90">
    <cfRule type="cellIs" dxfId="3116" priority="3118" operator="notEqual">
      <formula>0</formula>
    </cfRule>
  </conditionalFormatting>
  <conditionalFormatting sqref="X92">
    <cfRule type="cellIs" dxfId="3115" priority="3117" operator="notEqual">
      <formula>0</formula>
    </cfRule>
  </conditionalFormatting>
  <conditionalFormatting sqref="X94">
    <cfRule type="cellIs" dxfId="3114" priority="3116" operator="notEqual">
      <formula>0</formula>
    </cfRule>
  </conditionalFormatting>
  <conditionalFormatting sqref="X84">
    <cfRule type="cellIs" dxfId="3113" priority="3115" operator="notEqual">
      <formula>0</formula>
    </cfRule>
  </conditionalFormatting>
  <conditionalFormatting sqref="X86">
    <cfRule type="cellIs" dxfId="3112" priority="3114" operator="notEqual">
      <formula>0</formula>
    </cfRule>
  </conditionalFormatting>
  <conditionalFormatting sqref="X88">
    <cfRule type="cellIs" dxfId="3111" priority="3113" operator="notEqual">
      <formula>0</formula>
    </cfRule>
  </conditionalFormatting>
  <conditionalFormatting sqref="Y91">
    <cfRule type="cellIs" dxfId="3110" priority="3112" operator="notEqual">
      <formula>0</formula>
    </cfRule>
  </conditionalFormatting>
  <conditionalFormatting sqref="Y93">
    <cfRule type="cellIs" dxfId="3109" priority="3111" operator="notEqual">
      <formula>0</formula>
    </cfRule>
  </conditionalFormatting>
  <conditionalFormatting sqref="Y95">
    <cfRule type="cellIs" dxfId="3108" priority="3110" operator="notEqual">
      <formula>0</formula>
    </cfRule>
  </conditionalFormatting>
  <conditionalFormatting sqref="Y85">
    <cfRule type="cellIs" dxfId="3107" priority="3109" operator="notEqual">
      <formula>0</formula>
    </cfRule>
  </conditionalFormatting>
  <conditionalFormatting sqref="Y87">
    <cfRule type="cellIs" dxfId="3106" priority="3108" operator="notEqual">
      <formula>0</formula>
    </cfRule>
  </conditionalFormatting>
  <conditionalFormatting sqref="Y89">
    <cfRule type="cellIs" dxfId="3105" priority="3107" operator="notEqual">
      <formula>0</formula>
    </cfRule>
  </conditionalFormatting>
  <conditionalFormatting sqref="Z92">
    <cfRule type="cellIs" dxfId="3104" priority="3106" operator="notEqual">
      <formula>0</formula>
    </cfRule>
  </conditionalFormatting>
  <conditionalFormatting sqref="Z94">
    <cfRule type="cellIs" dxfId="3103" priority="3105" operator="notEqual">
      <formula>0</formula>
    </cfRule>
  </conditionalFormatting>
  <conditionalFormatting sqref="Z96">
    <cfRule type="cellIs" dxfId="3102" priority="3104" operator="notEqual">
      <formula>0</formula>
    </cfRule>
  </conditionalFormatting>
  <conditionalFormatting sqref="Z86">
    <cfRule type="cellIs" dxfId="3101" priority="3103" operator="notEqual">
      <formula>0</formula>
    </cfRule>
  </conditionalFormatting>
  <conditionalFormatting sqref="Z88">
    <cfRule type="cellIs" dxfId="3100" priority="3102" operator="notEqual">
      <formula>0</formula>
    </cfRule>
  </conditionalFormatting>
  <conditionalFormatting sqref="Z90">
    <cfRule type="cellIs" dxfId="3099" priority="3101" operator="notEqual">
      <formula>0</formula>
    </cfRule>
  </conditionalFormatting>
  <conditionalFormatting sqref="AA93">
    <cfRule type="cellIs" dxfId="3098" priority="3100" operator="notEqual">
      <formula>0</formula>
    </cfRule>
  </conditionalFormatting>
  <conditionalFormatting sqref="AA95">
    <cfRule type="cellIs" dxfId="3097" priority="3099" operator="notEqual">
      <formula>0</formula>
    </cfRule>
  </conditionalFormatting>
  <conditionalFormatting sqref="AA97">
    <cfRule type="cellIs" dxfId="3096" priority="3098" operator="notEqual">
      <formula>0</formula>
    </cfRule>
  </conditionalFormatting>
  <conditionalFormatting sqref="AA87">
    <cfRule type="cellIs" dxfId="3095" priority="3097" operator="notEqual">
      <formula>0</formula>
    </cfRule>
  </conditionalFormatting>
  <conditionalFormatting sqref="AA89">
    <cfRule type="cellIs" dxfId="3094" priority="3096" operator="notEqual">
      <formula>0</formula>
    </cfRule>
  </conditionalFormatting>
  <conditionalFormatting sqref="AA91">
    <cfRule type="cellIs" dxfId="3093" priority="3095" operator="notEqual">
      <formula>0</formula>
    </cfRule>
  </conditionalFormatting>
  <conditionalFormatting sqref="AB94">
    <cfRule type="cellIs" dxfId="3092" priority="3094" operator="notEqual">
      <formula>0</formula>
    </cfRule>
  </conditionalFormatting>
  <conditionalFormatting sqref="AB96">
    <cfRule type="cellIs" dxfId="3091" priority="3093" operator="notEqual">
      <formula>0</formula>
    </cfRule>
  </conditionalFormatting>
  <conditionalFormatting sqref="AB98">
    <cfRule type="cellIs" dxfId="3090" priority="3092" operator="notEqual">
      <formula>0</formula>
    </cfRule>
  </conditionalFormatting>
  <conditionalFormatting sqref="AB88">
    <cfRule type="cellIs" dxfId="3089" priority="3091" operator="notEqual">
      <formula>0</formula>
    </cfRule>
  </conditionalFormatting>
  <conditionalFormatting sqref="AB90">
    <cfRule type="cellIs" dxfId="3088" priority="3090" operator="notEqual">
      <formula>0</formula>
    </cfRule>
  </conditionalFormatting>
  <conditionalFormatting sqref="AB92">
    <cfRule type="cellIs" dxfId="3087" priority="3089" operator="notEqual">
      <formula>0</formula>
    </cfRule>
  </conditionalFormatting>
  <conditionalFormatting sqref="AC95">
    <cfRule type="cellIs" dxfId="3086" priority="3088" operator="notEqual">
      <formula>0</formula>
    </cfRule>
  </conditionalFormatting>
  <conditionalFormatting sqref="AC97">
    <cfRule type="cellIs" dxfId="3085" priority="3087" operator="notEqual">
      <formula>0</formula>
    </cfRule>
  </conditionalFormatting>
  <conditionalFormatting sqref="AC99">
    <cfRule type="cellIs" dxfId="3084" priority="3086" operator="notEqual">
      <formula>0</formula>
    </cfRule>
  </conditionalFormatting>
  <conditionalFormatting sqref="AC91">
    <cfRule type="cellIs" dxfId="3083" priority="3084" operator="notEqual">
      <formula>0</formula>
    </cfRule>
  </conditionalFormatting>
  <conditionalFormatting sqref="AC93">
    <cfRule type="cellIs" dxfId="3082" priority="3083" operator="notEqual">
      <formula>0</formula>
    </cfRule>
  </conditionalFormatting>
  <conditionalFormatting sqref="O83">
    <cfRule type="cellIs" dxfId="3081" priority="3082" operator="notEqual">
      <formula>0</formula>
    </cfRule>
  </conditionalFormatting>
  <conditionalFormatting sqref="O85">
    <cfRule type="cellIs" dxfId="3080" priority="3081" operator="notEqual">
      <formula>0</formula>
    </cfRule>
  </conditionalFormatting>
  <conditionalFormatting sqref="O79">
    <cfRule type="cellIs" dxfId="3079" priority="3080" operator="notEqual">
      <formula>0</formula>
    </cfRule>
  </conditionalFormatting>
  <conditionalFormatting sqref="O81">
    <cfRule type="cellIs" dxfId="3078" priority="3079" operator="notEqual">
      <formula>0</formula>
    </cfRule>
  </conditionalFormatting>
  <conditionalFormatting sqref="O83">
    <cfRule type="cellIs" dxfId="3077" priority="3078" operator="notEqual">
      <formula>0</formula>
    </cfRule>
  </conditionalFormatting>
  <conditionalFormatting sqref="O73">
    <cfRule type="cellIs" dxfId="3076" priority="3077" operator="notEqual">
      <formula>0</formula>
    </cfRule>
  </conditionalFormatting>
  <conditionalFormatting sqref="O75">
    <cfRule type="cellIs" dxfId="3075" priority="3076" operator="notEqual">
      <formula>0</formula>
    </cfRule>
  </conditionalFormatting>
  <conditionalFormatting sqref="O77">
    <cfRule type="cellIs" dxfId="3074" priority="3075" operator="notEqual">
      <formula>0</formula>
    </cfRule>
  </conditionalFormatting>
  <conditionalFormatting sqref="P82">
    <cfRule type="cellIs" dxfId="3073" priority="3074" operator="notEqual">
      <formula>0</formula>
    </cfRule>
  </conditionalFormatting>
  <conditionalFormatting sqref="P84">
    <cfRule type="cellIs" dxfId="3072" priority="3073" operator="notEqual">
      <formula>0</formula>
    </cfRule>
  </conditionalFormatting>
  <conditionalFormatting sqref="P78">
    <cfRule type="cellIs" dxfId="3071" priority="3072" operator="notEqual">
      <formula>0</formula>
    </cfRule>
  </conditionalFormatting>
  <conditionalFormatting sqref="P80">
    <cfRule type="cellIs" dxfId="3070" priority="3071" operator="notEqual">
      <formula>0</formula>
    </cfRule>
  </conditionalFormatting>
  <conditionalFormatting sqref="P82">
    <cfRule type="cellIs" dxfId="3069" priority="3070" operator="notEqual">
      <formula>0</formula>
    </cfRule>
  </conditionalFormatting>
  <conditionalFormatting sqref="P72">
    <cfRule type="cellIs" dxfId="3068" priority="3069" operator="notEqual">
      <formula>0</formula>
    </cfRule>
  </conditionalFormatting>
  <conditionalFormatting sqref="P74">
    <cfRule type="cellIs" dxfId="3067" priority="3068" operator="notEqual">
      <formula>0</formula>
    </cfRule>
  </conditionalFormatting>
  <conditionalFormatting sqref="P76">
    <cfRule type="cellIs" dxfId="3066" priority="3067" operator="notEqual">
      <formula>0</formula>
    </cfRule>
  </conditionalFormatting>
  <conditionalFormatting sqref="Q81">
    <cfRule type="cellIs" dxfId="3065" priority="3066" operator="notEqual">
      <formula>0</formula>
    </cfRule>
  </conditionalFormatting>
  <conditionalFormatting sqref="Q83">
    <cfRule type="cellIs" dxfId="3064" priority="3065" operator="notEqual">
      <formula>0</formula>
    </cfRule>
  </conditionalFormatting>
  <conditionalFormatting sqref="Q77">
    <cfRule type="cellIs" dxfId="3063" priority="3064" operator="notEqual">
      <formula>0</formula>
    </cfRule>
  </conditionalFormatting>
  <conditionalFormatting sqref="Q79">
    <cfRule type="cellIs" dxfId="3062" priority="3063" operator="notEqual">
      <formula>0</formula>
    </cfRule>
  </conditionalFormatting>
  <conditionalFormatting sqref="Q81">
    <cfRule type="cellIs" dxfId="3061" priority="3062" operator="notEqual">
      <formula>0</formula>
    </cfRule>
  </conditionalFormatting>
  <conditionalFormatting sqref="Q71">
    <cfRule type="cellIs" dxfId="3060" priority="3061" operator="notEqual">
      <formula>0</formula>
    </cfRule>
  </conditionalFormatting>
  <conditionalFormatting sqref="Q73">
    <cfRule type="cellIs" dxfId="3059" priority="3060" operator="notEqual">
      <formula>0</formula>
    </cfRule>
  </conditionalFormatting>
  <conditionalFormatting sqref="Q75">
    <cfRule type="cellIs" dxfId="3058" priority="3059" operator="notEqual">
      <formula>0</formula>
    </cfRule>
  </conditionalFormatting>
  <conditionalFormatting sqref="R80">
    <cfRule type="cellIs" dxfId="3057" priority="3058" operator="notEqual">
      <formula>0</formula>
    </cfRule>
  </conditionalFormatting>
  <conditionalFormatting sqref="R82">
    <cfRule type="cellIs" dxfId="3056" priority="3057" operator="notEqual">
      <formula>0</formula>
    </cfRule>
  </conditionalFormatting>
  <conditionalFormatting sqref="R76">
    <cfRule type="cellIs" dxfId="3055" priority="3056" operator="notEqual">
      <formula>0</formula>
    </cfRule>
  </conditionalFormatting>
  <conditionalFormatting sqref="R78">
    <cfRule type="cellIs" dxfId="3054" priority="3055" operator="notEqual">
      <formula>0</formula>
    </cfRule>
  </conditionalFormatting>
  <conditionalFormatting sqref="R80">
    <cfRule type="cellIs" dxfId="3053" priority="3054" operator="notEqual">
      <formula>0</formula>
    </cfRule>
  </conditionalFormatting>
  <conditionalFormatting sqref="R70">
    <cfRule type="cellIs" dxfId="3052" priority="3053" operator="notEqual">
      <formula>0</formula>
    </cfRule>
  </conditionalFormatting>
  <conditionalFormatting sqref="R72">
    <cfRule type="cellIs" dxfId="3051" priority="3052" operator="notEqual">
      <formula>0</formula>
    </cfRule>
  </conditionalFormatting>
  <conditionalFormatting sqref="R74">
    <cfRule type="cellIs" dxfId="3050" priority="3051" operator="notEqual">
      <formula>0</formula>
    </cfRule>
  </conditionalFormatting>
  <conditionalFormatting sqref="S79">
    <cfRule type="cellIs" dxfId="3049" priority="3050" operator="notEqual">
      <formula>0</formula>
    </cfRule>
  </conditionalFormatting>
  <conditionalFormatting sqref="S81">
    <cfRule type="cellIs" dxfId="3048" priority="3049" operator="notEqual">
      <formula>0</formula>
    </cfRule>
  </conditionalFormatting>
  <conditionalFormatting sqref="S75">
    <cfRule type="cellIs" dxfId="3047" priority="3048" operator="notEqual">
      <formula>0</formula>
    </cfRule>
  </conditionalFormatting>
  <conditionalFormatting sqref="S77">
    <cfRule type="cellIs" dxfId="3046" priority="3047" operator="notEqual">
      <formula>0</formula>
    </cfRule>
  </conditionalFormatting>
  <conditionalFormatting sqref="S79">
    <cfRule type="cellIs" dxfId="3045" priority="3046" operator="notEqual">
      <formula>0</formula>
    </cfRule>
  </conditionalFormatting>
  <conditionalFormatting sqref="S69">
    <cfRule type="cellIs" dxfId="3044" priority="3045" operator="notEqual">
      <formula>0</formula>
    </cfRule>
  </conditionalFormatting>
  <conditionalFormatting sqref="S71">
    <cfRule type="cellIs" dxfId="3043" priority="3044" operator="notEqual">
      <formula>0</formula>
    </cfRule>
  </conditionalFormatting>
  <conditionalFormatting sqref="S73">
    <cfRule type="cellIs" dxfId="3042" priority="3043" operator="notEqual">
      <formula>0</formula>
    </cfRule>
  </conditionalFormatting>
  <conditionalFormatting sqref="T78">
    <cfRule type="cellIs" dxfId="3041" priority="3042" operator="notEqual">
      <formula>0</formula>
    </cfRule>
  </conditionalFormatting>
  <conditionalFormatting sqref="T80">
    <cfRule type="cellIs" dxfId="3040" priority="3041" operator="notEqual">
      <formula>0</formula>
    </cfRule>
  </conditionalFormatting>
  <conditionalFormatting sqref="T74">
    <cfRule type="cellIs" dxfId="3039" priority="3040" operator="notEqual">
      <formula>0</formula>
    </cfRule>
  </conditionalFormatting>
  <conditionalFormatting sqref="T76">
    <cfRule type="cellIs" dxfId="3038" priority="3039" operator="notEqual">
      <formula>0</formula>
    </cfRule>
  </conditionalFormatting>
  <conditionalFormatting sqref="T78">
    <cfRule type="cellIs" dxfId="3037" priority="3038" operator="notEqual">
      <formula>0</formula>
    </cfRule>
  </conditionalFormatting>
  <conditionalFormatting sqref="T68">
    <cfRule type="cellIs" dxfId="3036" priority="3037" operator="notEqual">
      <formula>0</formula>
    </cfRule>
  </conditionalFormatting>
  <conditionalFormatting sqref="T70">
    <cfRule type="cellIs" dxfId="3035" priority="3036" operator="notEqual">
      <formula>0</formula>
    </cfRule>
  </conditionalFormatting>
  <conditionalFormatting sqref="T72">
    <cfRule type="cellIs" dxfId="3034" priority="3035" operator="notEqual">
      <formula>0</formula>
    </cfRule>
  </conditionalFormatting>
  <conditionalFormatting sqref="U77">
    <cfRule type="cellIs" dxfId="3033" priority="3034" operator="notEqual">
      <formula>0</formula>
    </cfRule>
  </conditionalFormatting>
  <conditionalFormatting sqref="U79">
    <cfRule type="cellIs" dxfId="3032" priority="3033" operator="notEqual">
      <formula>0</formula>
    </cfRule>
  </conditionalFormatting>
  <conditionalFormatting sqref="U73">
    <cfRule type="cellIs" dxfId="3031" priority="3032" operator="notEqual">
      <formula>0</formula>
    </cfRule>
  </conditionalFormatting>
  <conditionalFormatting sqref="U75">
    <cfRule type="cellIs" dxfId="3030" priority="3031" operator="notEqual">
      <formula>0</formula>
    </cfRule>
  </conditionalFormatting>
  <conditionalFormatting sqref="U77">
    <cfRule type="cellIs" dxfId="3029" priority="3030" operator="notEqual">
      <formula>0</formula>
    </cfRule>
  </conditionalFormatting>
  <conditionalFormatting sqref="U67">
    <cfRule type="cellIs" dxfId="3028" priority="3029" operator="notEqual">
      <formula>0</formula>
    </cfRule>
  </conditionalFormatting>
  <conditionalFormatting sqref="U69">
    <cfRule type="cellIs" dxfId="3027" priority="3028" operator="notEqual">
      <formula>0</formula>
    </cfRule>
  </conditionalFormatting>
  <conditionalFormatting sqref="U71">
    <cfRule type="cellIs" dxfId="3026" priority="3027" operator="notEqual">
      <formula>0</formula>
    </cfRule>
  </conditionalFormatting>
  <conditionalFormatting sqref="V76">
    <cfRule type="cellIs" dxfId="3025" priority="3026" operator="notEqual">
      <formula>0</formula>
    </cfRule>
  </conditionalFormatting>
  <conditionalFormatting sqref="V78">
    <cfRule type="cellIs" dxfId="3024" priority="3025" operator="notEqual">
      <formula>0</formula>
    </cfRule>
  </conditionalFormatting>
  <conditionalFormatting sqref="V72">
    <cfRule type="cellIs" dxfId="3023" priority="3024" operator="notEqual">
      <formula>0</formula>
    </cfRule>
  </conditionalFormatting>
  <conditionalFormatting sqref="V74">
    <cfRule type="cellIs" dxfId="3022" priority="3023" operator="notEqual">
      <formula>0</formula>
    </cfRule>
  </conditionalFormatting>
  <conditionalFormatting sqref="V76">
    <cfRule type="cellIs" dxfId="3021" priority="3022" operator="notEqual">
      <formula>0</formula>
    </cfRule>
  </conditionalFormatting>
  <conditionalFormatting sqref="V66">
    <cfRule type="cellIs" dxfId="3020" priority="3021" operator="notEqual">
      <formula>0</formula>
    </cfRule>
  </conditionalFormatting>
  <conditionalFormatting sqref="V68">
    <cfRule type="cellIs" dxfId="3019" priority="3020" operator="notEqual">
      <formula>0</formula>
    </cfRule>
  </conditionalFormatting>
  <conditionalFormatting sqref="V70">
    <cfRule type="cellIs" dxfId="3018" priority="3019" operator="notEqual">
      <formula>0</formula>
    </cfRule>
  </conditionalFormatting>
  <conditionalFormatting sqref="W75">
    <cfRule type="cellIs" dxfId="3017" priority="3018" operator="notEqual">
      <formula>0</formula>
    </cfRule>
  </conditionalFormatting>
  <conditionalFormatting sqref="W77">
    <cfRule type="cellIs" dxfId="3016" priority="3017" operator="notEqual">
      <formula>0</formula>
    </cfRule>
  </conditionalFormatting>
  <conditionalFormatting sqref="W71">
    <cfRule type="cellIs" dxfId="3015" priority="3016" operator="notEqual">
      <formula>0</formula>
    </cfRule>
  </conditionalFormatting>
  <conditionalFormatting sqref="W73">
    <cfRule type="cellIs" dxfId="3014" priority="3015" operator="notEqual">
      <formula>0</formula>
    </cfRule>
  </conditionalFormatting>
  <conditionalFormatting sqref="W75">
    <cfRule type="cellIs" dxfId="3013" priority="3014" operator="notEqual">
      <formula>0</formula>
    </cfRule>
  </conditionalFormatting>
  <conditionalFormatting sqref="W65">
    <cfRule type="cellIs" dxfId="3012" priority="3013" operator="notEqual">
      <formula>0</formula>
    </cfRule>
  </conditionalFormatting>
  <conditionalFormatting sqref="W67">
    <cfRule type="cellIs" dxfId="3011" priority="3012" operator="notEqual">
      <formula>0</formula>
    </cfRule>
  </conditionalFormatting>
  <conditionalFormatting sqref="W69">
    <cfRule type="cellIs" dxfId="3010" priority="3011" operator="notEqual">
      <formula>0</formula>
    </cfRule>
  </conditionalFormatting>
  <conditionalFormatting sqref="X74">
    <cfRule type="cellIs" dxfId="3009" priority="3010" operator="notEqual">
      <formula>0</formula>
    </cfRule>
  </conditionalFormatting>
  <conditionalFormatting sqref="X76">
    <cfRule type="cellIs" dxfId="3008" priority="3009" operator="notEqual">
      <formula>0</formula>
    </cfRule>
  </conditionalFormatting>
  <conditionalFormatting sqref="X70">
    <cfRule type="cellIs" dxfId="3007" priority="3008" operator="notEqual">
      <formula>0</formula>
    </cfRule>
  </conditionalFormatting>
  <conditionalFormatting sqref="X72">
    <cfRule type="cellIs" dxfId="3006" priority="3007" operator="notEqual">
      <formula>0</formula>
    </cfRule>
  </conditionalFormatting>
  <conditionalFormatting sqref="X74">
    <cfRule type="cellIs" dxfId="3005" priority="3006" operator="notEqual">
      <formula>0</formula>
    </cfRule>
  </conditionalFormatting>
  <conditionalFormatting sqref="X64">
    <cfRule type="cellIs" dxfId="3004" priority="3005" operator="notEqual">
      <formula>0</formula>
    </cfRule>
  </conditionalFormatting>
  <conditionalFormatting sqref="X66">
    <cfRule type="cellIs" dxfId="3003" priority="3004" operator="notEqual">
      <formula>0</formula>
    </cfRule>
  </conditionalFormatting>
  <conditionalFormatting sqref="X68">
    <cfRule type="cellIs" dxfId="3002" priority="3003" operator="notEqual">
      <formula>0</formula>
    </cfRule>
  </conditionalFormatting>
  <conditionalFormatting sqref="Y73">
    <cfRule type="cellIs" dxfId="3001" priority="3002" operator="notEqual">
      <formula>0</formula>
    </cfRule>
  </conditionalFormatting>
  <conditionalFormatting sqref="Y75">
    <cfRule type="cellIs" dxfId="3000" priority="3001" operator="notEqual">
      <formula>0</formula>
    </cfRule>
  </conditionalFormatting>
  <conditionalFormatting sqref="Y69">
    <cfRule type="cellIs" dxfId="2999" priority="3000" operator="notEqual">
      <formula>0</formula>
    </cfRule>
  </conditionalFormatting>
  <conditionalFormatting sqref="Y71">
    <cfRule type="cellIs" dxfId="2998" priority="2999" operator="notEqual">
      <formula>0</formula>
    </cfRule>
  </conditionalFormatting>
  <conditionalFormatting sqref="Y73">
    <cfRule type="cellIs" dxfId="2997" priority="2998" operator="notEqual">
      <formula>0</formula>
    </cfRule>
  </conditionalFormatting>
  <conditionalFormatting sqref="Y63">
    <cfRule type="cellIs" dxfId="2996" priority="2997" operator="notEqual">
      <formula>0</formula>
    </cfRule>
  </conditionalFormatting>
  <conditionalFormatting sqref="Y65">
    <cfRule type="cellIs" dxfId="2995" priority="2996" operator="notEqual">
      <formula>0</formula>
    </cfRule>
  </conditionalFormatting>
  <conditionalFormatting sqref="Y67">
    <cfRule type="cellIs" dxfId="2994" priority="2995" operator="notEqual">
      <formula>0</formula>
    </cfRule>
  </conditionalFormatting>
  <conditionalFormatting sqref="Z72">
    <cfRule type="cellIs" dxfId="2993" priority="2994" operator="notEqual">
      <formula>0</formula>
    </cfRule>
  </conditionalFormatting>
  <conditionalFormatting sqref="Z74">
    <cfRule type="cellIs" dxfId="2992" priority="2993" operator="notEqual">
      <formula>0</formula>
    </cfRule>
  </conditionalFormatting>
  <conditionalFormatting sqref="Z68">
    <cfRule type="cellIs" dxfId="2991" priority="2992" operator="notEqual">
      <formula>0</formula>
    </cfRule>
  </conditionalFormatting>
  <conditionalFormatting sqref="Z70">
    <cfRule type="cellIs" dxfId="2990" priority="2991" operator="notEqual">
      <formula>0</formula>
    </cfRule>
  </conditionalFormatting>
  <conditionalFormatting sqref="Z72">
    <cfRule type="cellIs" dxfId="2989" priority="2990" operator="notEqual">
      <formula>0</formula>
    </cfRule>
  </conditionalFormatting>
  <conditionalFormatting sqref="Z62">
    <cfRule type="cellIs" dxfId="2988" priority="2989" operator="notEqual">
      <formula>0</formula>
    </cfRule>
  </conditionalFormatting>
  <conditionalFormatting sqref="Z64">
    <cfRule type="cellIs" dxfId="2987" priority="2988" operator="notEqual">
      <formula>0</formula>
    </cfRule>
  </conditionalFormatting>
  <conditionalFormatting sqref="Z66">
    <cfRule type="cellIs" dxfId="2986" priority="2987" operator="notEqual">
      <formula>0</formula>
    </cfRule>
  </conditionalFormatting>
  <conditionalFormatting sqref="AA71">
    <cfRule type="cellIs" dxfId="2985" priority="2986" operator="notEqual">
      <formula>0</formula>
    </cfRule>
  </conditionalFormatting>
  <conditionalFormatting sqref="AA73">
    <cfRule type="cellIs" dxfId="2984" priority="2985" operator="notEqual">
      <formula>0</formula>
    </cfRule>
  </conditionalFormatting>
  <conditionalFormatting sqref="AA67">
    <cfRule type="cellIs" dxfId="2983" priority="2984" operator="notEqual">
      <formula>0</formula>
    </cfRule>
  </conditionalFormatting>
  <conditionalFormatting sqref="AA69">
    <cfRule type="cellIs" dxfId="2982" priority="2983" operator="notEqual">
      <formula>0</formula>
    </cfRule>
  </conditionalFormatting>
  <conditionalFormatting sqref="AA71">
    <cfRule type="cellIs" dxfId="2981" priority="2982" operator="notEqual">
      <formula>0</formula>
    </cfRule>
  </conditionalFormatting>
  <conditionalFormatting sqref="AA61">
    <cfRule type="cellIs" dxfId="2980" priority="2981" operator="notEqual">
      <formula>0</formula>
    </cfRule>
  </conditionalFormatting>
  <conditionalFormatting sqref="AA63">
    <cfRule type="cellIs" dxfId="2979" priority="2980" operator="notEqual">
      <formula>0</formula>
    </cfRule>
  </conditionalFormatting>
  <conditionalFormatting sqref="AA65">
    <cfRule type="cellIs" dxfId="2978" priority="2979" operator="notEqual">
      <formula>0</formula>
    </cfRule>
  </conditionalFormatting>
  <conditionalFormatting sqref="AB70">
    <cfRule type="cellIs" dxfId="2977" priority="2978" operator="notEqual">
      <formula>0</formula>
    </cfRule>
  </conditionalFormatting>
  <conditionalFormatting sqref="AB72">
    <cfRule type="cellIs" dxfId="2976" priority="2977" operator="notEqual">
      <formula>0</formula>
    </cfRule>
  </conditionalFormatting>
  <conditionalFormatting sqref="AB66">
    <cfRule type="cellIs" dxfId="2975" priority="2976" operator="notEqual">
      <formula>0</formula>
    </cfRule>
  </conditionalFormatting>
  <conditionalFormatting sqref="AB68">
    <cfRule type="cellIs" dxfId="2974" priority="2975" operator="notEqual">
      <formula>0</formula>
    </cfRule>
  </conditionalFormatting>
  <conditionalFormatting sqref="AB70">
    <cfRule type="cellIs" dxfId="2973" priority="2974" operator="notEqual">
      <formula>0</formula>
    </cfRule>
  </conditionalFormatting>
  <conditionalFormatting sqref="AB60">
    <cfRule type="cellIs" dxfId="2972" priority="2973" operator="notEqual">
      <formula>0</formula>
    </cfRule>
  </conditionalFormatting>
  <conditionalFormatting sqref="AB62">
    <cfRule type="cellIs" dxfId="2971" priority="2972" operator="notEqual">
      <formula>0</formula>
    </cfRule>
  </conditionalFormatting>
  <conditionalFormatting sqref="AB64">
    <cfRule type="cellIs" dxfId="2970" priority="2971" operator="notEqual">
      <formula>0</formula>
    </cfRule>
  </conditionalFormatting>
  <conditionalFormatting sqref="AC69">
    <cfRule type="cellIs" dxfId="2969" priority="2970" operator="notEqual">
      <formula>0</formula>
    </cfRule>
  </conditionalFormatting>
  <conditionalFormatting sqref="AC71">
    <cfRule type="cellIs" dxfId="2968" priority="2969" operator="notEqual">
      <formula>0</formula>
    </cfRule>
  </conditionalFormatting>
  <conditionalFormatting sqref="AC65">
    <cfRule type="cellIs" dxfId="2967" priority="2968" operator="notEqual">
      <formula>0</formula>
    </cfRule>
  </conditionalFormatting>
  <conditionalFormatting sqref="AC67">
    <cfRule type="cellIs" dxfId="2966" priority="2967" operator="notEqual">
      <formula>0</formula>
    </cfRule>
  </conditionalFormatting>
  <conditionalFormatting sqref="AC69">
    <cfRule type="cellIs" dxfId="2965" priority="2966" operator="notEqual">
      <formula>0</formula>
    </cfRule>
  </conditionalFormatting>
  <conditionalFormatting sqref="AC59">
    <cfRule type="cellIs" dxfId="2964" priority="2965" operator="notEqual">
      <formula>0</formula>
    </cfRule>
  </conditionalFormatting>
  <conditionalFormatting sqref="AC61">
    <cfRule type="cellIs" dxfId="2963" priority="2964" operator="notEqual">
      <formula>0</formula>
    </cfRule>
  </conditionalFormatting>
  <conditionalFormatting sqref="AC63">
    <cfRule type="cellIs" dxfId="2962" priority="2963" operator="notEqual">
      <formula>0</formula>
    </cfRule>
  </conditionalFormatting>
  <conditionalFormatting sqref="W85">
    <cfRule type="cellIs" dxfId="2961" priority="2962" operator="notEqual">
      <formula>0</formula>
    </cfRule>
  </conditionalFormatting>
  <conditionalFormatting sqref="W87">
    <cfRule type="cellIs" dxfId="2960" priority="2961" operator="notEqual">
      <formula>0</formula>
    </cfRule>
  </conditionalFormatting>
  <conditionalFormatting sqref="W81">
    <cfRule type="cellIs" dxfId="2959" priority="2960" operator="notEqual">
      <formula>0</formula>
    </cfRule>
  </conditionalFormatting>
  <conditionalFormatting sqref="W83">
    <cfRule type="cellIs" dxfId="2958" priority="2959" operator="notEqual">
      <formula>0</formula>
    </cfRule>
  </conditionalFormatting>
  <conditionalFormatting sqref="W85">
    <cfRule type="cellIs" dxfId="2957" priority="2958" operator="notEqual">
      <formula>0</formula>
    </cfRule>
  </conditionalFormatting>
  <conditionalFormatting sqref="W75">
    <cfRule type="cellIs" dxfId="2956" priority="2957" operator="notEqual">
      <formula>0</formula>
    </cfRule>
  </conditionalFormatting>
  <conditionalFormatting sqref="W77">
    <cfRule type="cellIs" dxfId="2955" priority="2956" operator="notEqual">
      <formula>0</formula>
    </cfRule>
  </conditionalFormatting>
  <conditionalFormatting sqref="W79">
    <cfRule type="cellIs" dxfId="2954" priority="2955" operator="notEqual">
      <formula>0</formula>
    </cfRule>
  </conditionalFormatting>
  <conditionalFormatting sqref="X86">
    <cfRule type="cellIs" dxfId="2953" priority="2954" operator="notEqual">
      <formula>0</formula>
    </cfRule>
  </conditionalFormatting>
  <conditionalFormatting sqref="X88">
    <cfRule type="cellIs" dxfId="2952" priority="2953" operator="notEqual">
      <formula>0</formula>
    </cfRule>
  </conditionalFormatting>
  <conditionalFormatting sqref="X82">
    <cfRule type="cellIs" dxfId="2951" priority="2952" operator="notEqual">
      <formula>0</formula>
    </cfRule>
  </conditionalFormatting>
  <conditionalFormatting sqref="X84">
    <cfRule type="cellIs" dxfId="2950" priority="2951" operator="notEqual">
      <formula>0</formula>
    </cfRule>
  </conditionalFormatting>
  <conditionalFormatting sqref="X86">
    <cfRule type="cellIs" dxfId="2949" priority="2950" operator="notEqual">
      <formula>0</formula>
    </cfRule>
  </conditionalFormatting>
  <conditionalFormatting sqref="X76">
    <cfRule type="cellIs" dxfId="2948" priority="2949" operator="notEqual">
      <formula>0</formula>
    </cfRule>
  </conditionalFormatting>
  <conditionalFormatting sqref="X78">
    <cfRule type="cellIs" dxfId="2947" priority="2948" operator="notEqual">
      <formula>0</formula>
    </cfRule>
  </conditionalFormatting>
  <conditionalFormatting sqref="X80">
    <cfRule type="cellIs" dxfId="2946" priority="2947" operator="notEqual">
      <formula>0</formula>
    </cfRule>
  </conditionalFormatting>
  <conditionalFormatting sqref="Y87">
    <cfRule type="cellIs" dxfId="2945" priority="2946" operator="notEqual">
      <formula>0</formula>
    </cfRule>
  </conditionalFormatting>
  <conditionalFormatting sqref="Y89">
    <cfRule type="cellIs" dxfId="2944" priority="2945" operator="notEqual">
      <formula>0</formula>
    </cfRule>
  </conditionalFormatting>
  <conditionalFormatting sqref="Y83">
    <cfRule type="cellIs" dxfId="2943" priority="2944" operator="notEqual">
      <formula>0</formula>
    </cfRule>
  </conditionalFormatting>
  <conditionalFormatting sqref="Y85">
    <cfRule type="cellIs" dxfId="2942" priority="2943" operator="notEqual">
      <formula>0</formula>
    </cfRule>
  </conditionalFormatting>
  <conditionalFormatting sqref="Y87">
    <cfRule type="cellIs" dxfId="2941" priority="2942" operator="notEqual">
      <formula>0</formula>
    </cfRule>
  </conditionalFormatting>
  <conditionalFormatting sqref="Y77">
    <cfRule type="cellIs" dxfId="2940" priority="2941" operator="notEqual">
      <formula>0</formula>
    </cfRule>
  </conditionalFormatting>
  <conditionalFormatting sqref="Y79">
    <cfRule type="cellIs" dxfId="2939" priority="2940" operator="notEqual">
      <formula>0</formula>
    </cfRule>
  </conditionalFormatting>
  <conditionalFormatting sqref="Y81">
    <cfRule type="cellIs" dxfId="2938" priority="2939" operator="notEqual">
      <formula>0</formula>
    </cfRule>
  </conditionalFormatting>
  <conditionalFormatting sqref="Z88">
    <cfRule type="cellIs" dxfId="2937" priority="2938" operator="notEqual">
      <formula>0</formula>
    </cfRule>
  </conditionalFormatting>
  <conditionalFormatting sqref="Z90">
    <cfRule type="cellIs" dxfId="2936" priority="2937" operator="notEqual">
      <formula>0</formula>
    </cfRule>
  </conditionalFormatting>
  <conditionalFormatting sqref="Z84">
    <cfRule type="cellIs" dxfId="2935" priority="2936" operator="notEqual">
      <formula>0</formula>
    </cfRule>
  </conditionalFormatting>
  <conditionalFormatting sqref="Z86">
    <cfRule type="cellIs" dxfId="2934" priority="2935" operator="notEqual">
      <formula>0</formula>
    </cfRule>
  </conditionalFormatting>
  <conditionalFormatting sqref="Z88">
    <cfRule type="cellIs" dxfId="2933" priority="2934" operator="notEqual">
      <formula>0</formula>
    </cfRule>
  </conditionalFormatting>
  <conditionalFormatting sqref="Z78">
    <cfRule type="cellIs" dxfId="2932" priority="2933" operator="notEqual">
      <formula>0</formula>
    </cfRule>
  </conditionalFormatting>
  <conditionalFormatting sqref="Z80">
    <cfRule type="cellIs" dxfId="2931" priority="2932" operator="notEqual">
      <formula>0</formula>
    </cfRule>
  </conditionalFormatting>
  <conditionalFormatting sqref="Z82">
    <cfRule type="cellIs" dxfId="2930" priority="2931" operator="notEqual">
      <formula>0</formula>
    </cfRule>
  </conditionalFormatting>
  <conditionalFormatting sqref="AA89">
    <cfRule type="cellIs" dxfId="2929" priority="2930" operator="notEqual">
      <formula>0</formula>
    </cfRule>
  </conditionalFormatting>
  <conditionalFormatting sqref="AA91">
    <cfRule type="cellIs" dxfId="2928" priority="2929" operator="notEqual">
      <formula>0</formula>
    </cfRule>
  </conditionalFormatting>
  <conditionalFormatting sqref="AA85">
    <cfRule type="cellIs" dxfId="2927" priority="2928" operator="notEqual">
      <formula>0</formula>
    </cfRule>
  </conditionalFormatting>
  <conditionalFormatting sqref="AA87">
    <cfRule type="cellIs" dxfId="2926" priority="2927" operator="notEqual">
      <formula>0</formula>
    </cfRule>
  </conditionalFormatting>
  <conditionalFormatting sqref="AA89">
    <cfRule type="cellIs" dxfId="2925" priority="2926" operator="notEqual">
      <formula>0</formula>
    </cfRule>
  </conditionalFormatting>
  <conditionalFormatting sqref="AA79">
    <cfRule type="cellIs" dxfId="2924" priority="2925" operator="notEqual">
      <formula>0</formula>
    </cfRule>
  </conditionalFormatting>
  <conditionalFormatting sqref="AA81">
    <cfRule type="cellIs" dxfId="2923" priority="2924" operator="notEqual">
      <formula>0</formula>
    </cfRule>
  </conditionalFormatting>
  <conditionalFormatting sqref="AA83">
    <cfRule type="cellIs" dxfId="2922" priority="2923" operator="notEqual">
      <formula>0</formula>
    </cfRule>
  </conditionalFormatting>
  <conditionalFormatting sqref="AB90">
    <cfRule type="cellIs" dxfId="2921" priority="2922" operator="notEqual">
      <formula>0</formula>
    </cfRule>
  </conditionalFormatting>
  <conditionalFormatting sqref="AB92">
    <cfRule type="cellIs" dxfId="2920" priority="2921" operator="notEqual">
      <formula>0</formula>
    </cfRule>
  </conditionalFormatting>
  <conditionalFormatting sqref="AB86">
    <cfRule type="cellIs" dxfId="2919" priority="2920" operator="notEqual">
      <formula>0</formula>
    </cfRule>
  </conditionalFormatting>
  <conditionalFormatting sqref="AB88">
    <cfRule type="cellIs" dxfId="2918" priority="2919" operator="notEqual">
      <formula>0</formula>
    </cfRule>
  </conditionalFormatting>
  <conditionalFormatting sqref="AB90">
    <cfRule type="cellIs" dxfId="2917" priority="2918" operator="notEqual">
      <formula>0</formula>
    </cfRule>
  </conditionalFormatting>
  <conditionalFormatting sqref="AB80">
    <cfRule type="cellIs" dxfId="2916" priority="2917" operator="notEqual">
      <formula>0</formula>
    </cfRule>
  </conditionalFormatting>
  <conditionalFormatting sqref="AB82">
    <cfRule type="cellIs" dxfId="2915" priority="2916" operator="notEqual">
      <formula>0</formula>
    </cfRule>
  </conditionalFormatting>
  <conditionalFormatting sqref="AB84">
    <cfRule type="cellIs" dxfId="2914" priority="2915" operator="notEqual">
      <formula>0</formula>
    </cfRule>
  </conditionalFormatting>
  <conditionalFormatting sqref="AC91">
    <cfRule type="cellIs" dxfId="2913" priority="2914" operator="notEqual">
      <formula>0</formula>
    </cfRule>
  </conditionalFormatting>
  <conditionalFormatting sqref="AC93">
    <cfRule type="cellIs" dxfId="2912" priority="2913" operator="notEqual">
      <formula>0</formula>
    </cfRule>
  </conditionalFormatting>
  <conditionalFormatting sqref="AC87">
    <cfRule type="cellIs" dxfId="2911" priority="2912" operator="notEqual">
      <formula>0</formula>
    </cfRule>
  </conditionalFormatting>
  <conditionalFormatting sqref="AC89">
    <cfRule type="cellIs" dxfId="2910" priority="2911" operator="notEqual">
      <formula>0</formula>
    </cfRule>
  </conditionalFormatting>
  <conditionalFormatting sqref="AC91">
    <cfRule type="cellIs" dxfId="2909" priority="2910" operator="notEqual">
      <formula>0</formula>
    </cfRule>
  </conditionalFormatting>
  <conditionalFormatting sqref="AC81">
    <cfRule type="cellIs" dxfId="2908" priority="2909" operator="notEqual">
      <formula>0</formula>
    </cfRule>
  </conditionalFormatting>
  <conditionalFormatting sqref="AC83">
    <cfRule type="cellIs" dxfId="2907" priority="2908" operator="notEqual">
      <formula>0</formula>
    </cfRule>
  </conditionalFormatting>
  <conditionalFormatting sqref="AC85">
    <cfRule type="cellIs" dxfId="2906" priority="2907" operator="notEqual">
      <formula>0</formula>
    </cfRule>
  </conditionalFormatting>
  <conditionalFormatting sqref="V88">
    <cfRule type="cellIs" dxfId="2905" priority="2906" operator="notEqual">
      <formula>0</formula>
    </cfRule>
  </conditionalFormatting>
  <conditionalFormatting sqref="V90">
    <cfRule type="cellIs" dxfId="2904" priority="2905" operator="notEqual">
      <formula>0</formula>
    </cfRule>
  </conditionalFormatting>
  <conditionalFormatting sqref="V84">
    <cfRule type="cellIs" dxfId="2903" priority="2904" operator="notEqual">
      <formula>0</formula>
    </cfRule>
  </conditionalFormatting>
  <conditionalFormatting sqref="V86">
    <cfRule type="cellIs" dxfId="2902" priority="2903" operator="notEqual">
      <formula>0</formula>
    </cfRule>
  </conditionalFormatting>
  <conditionalFormatting sqref="V88">
    <cfRule type="cellIs" dxfId="2901" priority="2902" operator="notEqual">
      <formula>0</formula>
    </cfRule>
  </conditionalFormatting>
  <conditionalFormatting sqref="V78">
    <cfRule type="cellIs" dxfId="2900" priority="2901" operator="notEqual">
      <formula>0</formula>
    </cfRule>
  </conditionalFormatting>
  <conditionalFormatting sqref="V80">
    <cfRule type="cellIs" dxfId="2899" priority="2900" operator="notEqual">
      <formula>0</formula>
    </cfRule>
  </conditionalFormatting>
  <conditionalFormatting sqref="V82">
    <cfRule type="cellIs" dxfId="2898" priority="2899" operator="notEqual">
      <formula>0</formula>
    </cfRule>
  </conditionalFormatting>
  <conditionalFormatting sqref="Z84">
    <cfRule type="cellIs" dxfId="2897" priority="2898" operator="notEqual">
      <formula>0</formula>
    </cfRule>
  </conditionalFormatting>
  <conditionalFormatting sqref="Z86">
    <cfRule type="cellIs" dxfId="2896" priority="2897" operator="notEqual">
      <formula>0</formula>
    </cfRule>
  </conditionalFormatting>
  <conditionalFormatting sqref="Z80">
    <cfRule type="cellIs" dxfId="2895" priority="2896" operator="notEqual">
      <formula>0</formula>
    </cfRule>
  </conditionalFormatting>
  <conditionalFormatting sqref="Z82">
    <cfRule type="cellIs" dxfId="2894" priority="2895" operator="notEqual">
      <formula>0</formula>
    </cfRule>
  </conditionalFormatting>
  <conditionalFormatting sqref="Z84">
    <cfRule type="cellIs" dxfId="2893" priority="2894" operator="notEqual">
      <formula>0</formula>
    </cfRule>
  </conditionalFormatting>
  <conditionalFormatting sqref="Z74">
    <cfRule type="cellIs" dxfId="2892" priority="2893" operator="notEqual">
      <formula>0</formula>
    </cfRule>
  </conditionalFormatting>
  <conditionalFormatting sqref="Z76">
    <cfRule type="cellIs" dxfId="2891" priority="2892" operator="notEqual">
      <formula>0</formula>
    </cfRule>
  </conditionalFormatting>
  <conditionalFormatting sqref="Z78">
    <cfRule type="cellIs" dxfId="2890" priority="2891" operator="notEqual">
      <formula>0</formula>
    </cfRule>
  </conditionalFormatting>
  <conditionalFormatting sqref="AA83">
    <cfRule type="cellIs" dxfId="2889" priority="2890" operator="notEqual">
      <formula>0</formula>
    </cfRule>
  </conditionalFormatting>
  <conditionalFormatting sqref="AA85">
    <cfRule type="cellIs" dxfId="2888" priority="2889" operator="notEqual">
      <formula>0</formula>
    </cfRule>
  </conditionalFormatting>
  <conditionalFormatting sqref="AA79">
    <cfRule type="cellIs" dxfId="2887" priority="2888" operator="notEqual">
      <formula>0</formula>
    </cfRule>
  </conditionalFormatting>
  <conditionalFormatting sqref="AA81">
    <cfRule type="cellIs" dxfId="2886" priority="2887" operator="notEqual">
      <formula>0</formula>
    </cfRule>
  </conditionalFormatting>
  <conditionalFormatting sqref="AA83">
    <cfRule type="cellIs" dxfId="2885" priority="2886" operator="notEqual">
      <formula>0</formula>
    </cfRule>
  </conditionalFormatting>
  <conditionalFormatting sqref="AA73">
    <cfRule type="cellIs" dxfId="2884" priority="2885" operator="notEqual">
      <formula>0</formula>
    </cfRule>
  </conditionalFormatting>
  <conditionalFormatting sqref="AA75">
    <cfRule type="cellIs" dxfId="2883" priority="2884" operator="notEqual">
      <formula>0</formula>
    </cfRule>
  </conditionalFormatting>
  <conditionalFormatting sqref="AA77">
    <cfRule type="cellIs" dxfId="2882" priority="2883" operator="notEqual">
      <formula>0</formula>
    </cfRule>
  </conditionalFormatting>
  <conditionalFormatting sqref="AB82">
    <cfRule type="cellIs" dxfId="2881" priority="2882" operator="notEqual">
      <formula>0</formula>
    </cfRule>
  </conditionalFormatting>
  <conditionalFormatting sqref="AB84">
    <cfRule type="cellIs" dxfId="2880" priority="2881" operator="notEqual">
      <formula>0</formula>
    </cfRule>
  </conditionalFormatting>
  <conditionalFormatting sqref="AB78">
    <cfRule type="cellIs" dxfId="2879" priority="2880" operator="notEqual">
      <formula>0</formula>
    </cfRule>
  </conditionalFormatting>
  <conditionalFormatting sqref="AB80">
    <cfRule type="cellIs" dxfId="2878" priority="2879" operator="notEqual">
      <formula>0</formula>
    </cfRule>
  </conditionalFormatting>
  <conditionalFormatting sqref="AB82">
    <cfRule type="cellIs" dxfId="2877" priority="2878" operator="notEqual">
      <formula>0</formula>
    </cfRule>
  </conditionalFormatting>
  <conditionalFormatting sqref="AB72">
    <cfRule type="cellIs" dxfId="2876" priority="2877" operator="notEqual">
      <formula>0</formula>
    </cfRule>
  </conditionalFormatting>
  <conditionalFormatting sqref="AB74">
    <cfRule type="cellIs" dxfId="2875" priority="2876" operator="notEqual">
      <formula>0</formula>
    </cfRule>
  </conditionalFormatting>
  <conditionalFormatting sqref="AB76">
    <cfRule type="cellIs" dxfId="2874" priority="2875" operator="notEqual">
      <formula>0</formula>
    </cfRule>
  </conditionalFormatting>
  <conditionalFormatting sqref="AC81">
    <cfRule type="cellIs" dxfId="2873" priority="2874" operator="notEqual">
      <formula>0</formula>
    </cfRule>
  </conditionalFormatting>
  <conditionalFormatting sqref="AC83">
    <cfRule type="cellIs" dxfId="2872" priority="2873" operator="notEqual">
      <formula>0</formula>
    </cfRule>
  </conditionalFormatting>
  <conditionalFormatting sqref="AC77">
    <cfRule type="cellIs" dxfId="2871" priority="2872" operator="notEqual">
      <formula>0</formula>
    </cfRule>
  </conditionalFormatting>
  <conditionalFormatting sqref="AC79">
    <cfRule type="cellIs" dxfId="2870" priority="2871" operator="notEqual">
      <formula>0</formula>
    </cfRule>
  </conditionalFormatting>
  <conditionalFormatting sqref="AC81">
    <cfRule type="cellIs" dxfId="2869" priority="2870" operator="notEqual">
      <formula>0</formula>
    </cfRule>
  </conditionalFormatting>
  <conditionalFormatting sqref="AC71">
    <cfRule type="cellIs" dxfId="2868" priority="2869" operator="notEqual">
      <formula>0</formula>
    </cfRule>
  </conditionalFormatting>
  <conditionalFormatting sqref="AC73">
    <cfRule type="cellIs" dxfId="2867" priority="2868" operator="notEqual">
      <formula>0</formula>
    </cfRule>
  </conditionalFormatting>
  <conditionalFormatting sqref="AC75">
    <cfRule type="cellIs" dxfId="2866" priority="2867" operator="notEqual">
      <formula>0</formula>
    </cfRule>
  </conditionalFormatting>
  <conditionalFormatting sqref="D153">
    <cfRule type="cellIs" dxfId="2865" priority="2866" operator="notEqual">
      <formula>0</formula>
    </cfRule>
  </conditionalFormatting>
  <conditionalFormatting sqref="E152">
    <cfRule type="cellIs" dxfId="2864" priority="2865" operator="notEqual">
      <formula>0</formula>
    </cfRule>
  </conditionalFormatting>
  <conditionalFormatting sqref="F151">
    <cfRule type="cellIs" dxfId="2863" priority="2864" operator="notEqual">
      <formula>0</formula>
    </cfRule>
  </conditionalFormatting>
  <conditionalFormatting sqref="G150">
    <cfRule type="cellIs" dxfId="2862" priority="2863" operator="notEqual">
      <formula>0</formula>
    </cfRule>
  </conditionalFormatting>
  <conditionalFormatting sqref="H149">
    <cfRule type="cellIs" dxfId="2861" priority="2862" operator="notEqual">
      <formula>0</formula>
    </cfRule>
  </conditionalFormatting>
  <conditionalFormatting sqref="I148">
    <cfRule type="cellIs" dxfId="2860" priority="2861" operator="notEqual">
      <formula>0</formula>
    </cfRule>
  </conditionalFormatting>
  <conditionalFormatting sqref="J147">
    <cfRule type="cellIs" dxfId="2859" priority="2860" operator="notEqual">
      <formula>0</formula>
    </cfRule>
  </conditionalFormatting>
  <conditionalFormatting sqref="K146">
    <cfRule type="cellIs" dxfId="2858" priority="2859" operator="notEqual">
      <formula>0</formula>
    </cfRule>
  </conditionalFormatting>
  <conditionalFormatting sqref="L145">
    <cfRule type="cellIs" dxfId="2857" priority="2858" operator="notEqual">
      <formula>0</formula>
    </cfRule>
  </conditionalFormatting>
  <conditionalFormatting sqref="M144">
    <cfRule type="cellIs" dxfId="2856" priority="2857" operator="notEqual">
      <formula>0</formula>
    </cfRule>
  </conditionalFormatting>
  <conditionalFormatting sqref="N143">
    <cfRule type="cellIs" dxfId="2855" priority="2856" operator="notEqual">
      <formula>0</formula>
    </cfRule>
  </conditionalFormatting>
  <conditionalFormatting sqref="E154">
    <cfRule type="cellIs" dxfId="2854" priority="2855" operator="notEqual">
      <formula>0</formula>
    </cfRule>
  </conditionalFormatting>
  <conditionalFormatting sqref="F153">
    <cfRule type="cellIs" dxfId="2853" priority="2854" operator="notEqual">
      <formula>0</formula>
    </cfRule>
  </conditionalFormatting>
  <conditionalFormatting sqref="F155">
    <cfRule type="cellIs" dxfId="2852" priority="2853" operator="notEqual">
      <formula>0</formula>
    </cfRule>
  </conditionalFormatting>
  <conditionalFormatting sqref="G152">
    <cfRule type="cellIs" dxfId="2851" priority="2852" operator="notEqual">
      <formula>0</formula>
    </cfRule>
  </conditionalFormatting>
  <conditionalFormatting sqref="G154">
    <cfRule type="cellIs" dxfId="2850" priority="2851" operator="notEqual">
      <formula>0</formula>
    </cfRule>
  </conditionalFormatting>
  <conditionalFormatting sqref="G156">
    <cfRule type="cellIs" dxfId="2849" priority="2850" operator="notEqual">
      <formula>0</formula>
    </cfRule>
  </conditionalFormatting>
  <conditionalFormatting sqref="H153">
    <cfRule type="cellIs" dxfId="2848" priority="2849" operator="notEqual">
      <formula>0</formula>
    </cfRule>
  </conditionalFormatting>
  <conditionalFormatting sqref="H155">
    <cfRule type="cellIs" dxfId="2847" priority="2848" operator="notEqual">
      <formula>0</formula>
    </cfRule>
  </conditionalFormatting>
  <conditionalFormatting sqref="H157">
    <cfRule type="cellIs" dxfId="2846" priority="2847" operator="notEqual">
      <formula>0</formula>
    </cfRule>
  </conditionalFormatting>
  <conditionalFormatting sqref="I154">
    <cfRule type="cellIs" dxfId="2845" priority="2846" operator="notEqual">
      <formula>0</formula>
    </cfRule>
  </conditionalFormatting>
  <conditionalFormatting sqref="I156">
    <cfRule type="cellIs" dxfId="2844" priority="2845" operator="notEqual">
      <formula>0</formula>
    </cfRule>
  </conditionalFormatting>
  <conditionalFormatting sqref="I158">
    <cfRule type="cellIs" dxfId="2843" priority="2844" operator="notEqual">
      <formula>0</formula>
    </cfRule>
  </conditionalFormatting>
  <conditionalFormatting sqref="J155">
    <cfRule type="cellIs" dxfId="2842" priority="2843" operator="notEqual">
      <formula>0</formula>
    </cfRule>
  </conditionalFormatting>
  <conditionalFormatting sqref="J157">
    <cfRule type="cellIs" dxfId="2841" priority="2842" operator="notEqual">
      <formula>0</formula>
    </cfRule>
  </conditionalFormatting>
  <conditionalFormatting sqref="J159">
    <cfRule type="cellIs" dxfId="2840" priority="2841" operator="notEqual">
      <formula>0</formula>
    </cfRule>
  </conditionalFormatting>
  <conditionalFormatting sqref="K156">
    <cfRule type="cellIs" dxfId="2839" priority="2840" operator="notEqual">
      <formula>0</formula>
    </cfRule>
  </conditionalFormatting>
  <conditionalFormatting sqref="K158">
    <cfRule type="cellIs" dxfId="2838" priority="2839" operator="notEqual">
      <formula>0</formula>
    </cfRule>
  </conditionalFormatting>
  <conditionalFormatting sqref="K160">
    <cfRule type="cellIs" dxfId="2837" priority="2838" operator="notEqual">
      <formula>0</formula>
    </cfRule>
  </conditionalFormatting>
  <conditionalFormatting sqref="L157">
    <cfRule type="cellIs" dxfId="2836" priority="2837" operator="notEqual">
      <formula>0</formula>
    </cfRule>
  </conditionalFormatting>
  <conditionalFormatting sqref="L159">
    <cfRule type="cellIs" dxfId="2835" priority="2836" operator="notEqual">
      <formula>0</formula>
    </cfRule>
  </conditionalFormatting>
  <conditionalFormatting sqref="L161">
    <cfRule type="cellIs" dxfId="2834" priority="2835" operator="notEqual">
      <formula>0</formula>
    </cfRule>
  </conditionalFormatting>
  <conditionalFormatting sqref="M158">
    <cfRule type="cellIs" dxfId="2833" priority="2834" operator="notEqual">
      <formula>0</formula>
    </cfRule>
  </conditionalFormatting>
  <conditionalFormatting sqref="M160">
    <cfRule type="cellIs" dxfId="2832" priority="2833" operator="notEqual">
      <formula>0</formula>
    </cfRule>
  </conditionalFormatting>
  <conditionalFormatting sqref="M162">
    <cfRule type="cellIs" dxfId="2831" priority="2832" operator="notEqual">
      <formula>0</formula>
    </cfRule>
  </conditionalFormatting>
  <conditionalFormatting sqref="N159">
    <cfRule type="cellIs" dxfId="2830" priority="2831" operator="notEqual">
      <formula>0</formula>
    </cfRule>
  </conditionalFormatting>
  <conditionalFormatting sqref="N161">
    <cfRule type="cellIs" dxfId="2829" priority="2830" operator="notEqual">
      <formula>0</formula>
    </cfRule>
  </conditionalFormatting>
  <conditionalFormatting sqref="N163">
    <cfRule type="cellIs" dxfId="2828" priority="2829" operator="notEqual">
      <formula>0</formula>
    </cfRule>
  </conditionalFormatting>
  <conditionalFormatting sqref="O160">
    <cfRule type="cellIs" dxfId="2827" priority="2828" operator="notEqual">
      <formula>0</formula>
    </cfRule>
  </conditionalFormatting>
  <conditionalFormatting sqref="O162">
    <cfRule type="cellIs" dxfId="2826" priority="2827" operator="notEqual">
      <formula>0</formula>
    </cfRule>
  </conditionalFormatting>
  <conditionalFormatting sqref="O164">
    <cfRule type="cellIs" dxfId="2825" priority="2826" operator="notEqual">
      <formula>0</formula>
    </cfRule>
  </conditionalFormatting>
  <conditionalFormatting sqref="P161">
    <cfRule type="cellIs" dxfId="2824" priority="2825" operator="notEqual">
      <formula>0</formula>
    </cfRule>
  </conditionalFormatting>
  <conditionalFormatting sqref="P163">
    <cfRule type="cellIs" dxfId="2823" priority="2824" operator="notEqual">
      <formula>0</formula>
    </cfRule>
  </conditionalFormatting>
  <conditionalFormatting sqref="P165">
    <cfRule type="cellIs" dxfId="2822" priority="2823" operator="notEqual">
      <formula>0</formula>
    </cfRule>
  </conditionalFormatting>
  <conditionalFormatting sqref="Q162">
    <cfRule type="cellIs" dxfId="2821" priority="2822" operator="notEqual">
      <formula>0</formula>
    </cfRule>
  </conditionalFormatting>
  <conditionalFormatting sqref="Q164">
    <cfRule type="cellIs" dxfId="2820" priority="2821" operator="notEqual">
      <formula>0</formula>
    </cfRule>
  </conditionalFormatting>
  <conditionalFormatting sqref="Q166">
    <cfRule type="cellIs" dxfId="2819" priority="2820" operator="notEqual">
      <formula>0</formula>
    </cfRule>
  </conditionalFormatting>
  <conditionalFormatting sqref="R163">
    <cfRule type="cellIs" dxfId="2818" priority="2819" operator="notEqual">
      <formula>0</formula>
    </cfRule>
  </conditionalFormatting>
  <conditionalFormatting sqref="R165">
    <cfRule type="cellIs" dxfId="2817" priority="2818" operator="notEqual">
      <formula>0</formula>
    </cfRule>
  </conditionalFormatting>
  <conditionalFormatting sqref="R167">
    <cfRule type="cellIs" dxfId="2816" priority="2817" operator="notEqual">
      <formula>0</formula>
    </cfRule>
  </conditionalFormatting>
  <conditionalFormatting sqref="S164">
    <cfRule type="cellIs" dxfId="2815" priority="2816" operator="notEqual">
      <formula>0</formula>
    </cfRule>
  </conditionalFormatting>
  <conditionalFormatting sqref="S166">
    <cfRule type="cellIs" dxfId="2814" priority="2815" operator="notEqual">
      <formula>0</formula>
    </cfRule>
  </conditionalFormatting>
  <conditionalFormatting sqref="S168">
    <cfRule type="cellIs" dxfId="2813" priority="2814" operator="notEqual">
      <formula>0</formula>
    </cfRule>
  </conditionalFormatting>
  <conditionalFormatting sqref="T165">
    <cfRule type="cellIs" dxfId="2812" priority="2813" operator="notEqual">
      <formula>0</formula>
    </cfRule>
  </conditionalFormatting>
  <conditionalFormatting sqref="T167">
    <cfRule type="cellIs" dxfId="2811" priority="2812" operator="notEqual">
      <formula>0</formula>
    </cfRule>
  </conditionalFormatting>
  <conditionalFormatting sqref="T169">
    <cfRule type="cellIs" dxfId="2810" priority="2811" operator="notEqual">
      <formula>0</formula>
    </cfRule>
  </conditionalFormatting>
  <conditionalFormatting sqref="U166">
    <cfRule type="cellIs" dxfId="2809" priority="2810" operator="notEqual">
      <formula>0</formula>
    </cfRule>
  </conditionalFormatting>
  <conditionalFormatting sqref="U168">
    <cfRule type="cellIs" dxfId="2808" priority="2809" operator="notEqual">
      <formula>0</formula>
    </cfRule>
  </conditionalFormatting>
  <conditionalFormatting sqref="U170">
    <cfRule type="cellIs" dxfId="2807" priority="2808" operator="notEqual">
      <formula>0</formula>
    </cfRule>
  </conditionalFormatting>
  <conditionalFormatting sqref="V167">
    <cfRule type="cellIs" dxfId="2806" priority="2807" operator="notEqual">
      <formula>0</formula>
    </cfRule>
  </conditionalFormatting>
  <conditionalFormatting sqref="V169">
    <cfRule type="cellIs" dxfId="2805" priority="2806" operator="notEqual">
      <formula>0</formula>
    </cfRule>
  </conditionalFormatting>
  <conditionalFormatting sqref="V171">
    <cfRule type="cellIs" dxfId="2804" priority="2805" operator="notEqual">
      <formula>0</formula>
    </cfRule>
  </conditionalFormatting>
  <conditionalFormatting sqref="W168">
    <cfRule type="cellIs" dxfId="2803" priority="2804" operator="notEqual">
      <formula>0</formula>
    </cfRule>
  </conditionalFormatting>
  <conditionalFormatting sqref="W170">
    <cfRule type="cellIs" dxfId="2802" priority="2803" operator="notEqual">
      <formula>0</formula>
    </cfRule>
  </conditionalFormatting>
  <conditionalFormatting sqref="W172">
    <cfRule type="cellIs" dxfId="2801" priority="2802" operator="notEqual">
      <formula>0</formula>
    </cfRule>
  </conditionalFormatting>
  <conditionalFormatting sqref="X169">
    <cfRule type="cellIs" dxfId="2800" priority="2801" operator="notEqual">
      <formula>0</formula>
    </cfRule>
  </conditionalFormatting>
  <conditionalFormatting sqref="X171">
    <cfRule type="cellIs" dxfId="2799" priority="2800" operator="notEqual">
      <formula>0</formula>
    </cfRule>
  </conditionalFormatting>
  <conditionalFormatting sqref="X173">
    <cfRule type="cellIs" dxfId="2798" priority="2799" operator="notEqual">
      <formula>0</formula>
    </cfRule>
  </conditionalFormatting>
  <conditionalFormatting sqref="Y170">
    <cfRule type="cellIs" dxfId="2797" priority="2798" operator="notEqual">
      <formula>0</formula>
    </cfRule>
  </conditionalFormatting>
  <conditionalFormatting sqref="Y172">
    <cfRule type="cellIs" dxfId="2796" priority="2797" operator="notEqual">
      <formula>0</formula>
    </cfRule>
  </conditionalFormatting>
  <conditionalFormatting sqref="Y174">
    <cfRule type="cellIs" dxfId="2795" priority="2796" operator="notEqual">
      <formula>0</formula>
    </cfRule>
  </conditionalFormatting>
  <conditionalFormatting sqref="Z171">
    <cfRule type="cellIs" dxfId="2794" priority="2795" operator="notEqual">
      <formula>0</formula>
    </cfRule>
  </conditionalFormatting>
  <conditionalFormatting sqref="Z173">
    <cfRule type="cellIs" dxfId="2793" priority="2794" operator="notEqual">
      <formula>0</formula>
    </cfRule>
  </conditionalFormatting>
  <conditionalFormatting sqref="Z175">
    <cfRule type="cellIs" dxfId="2792" priority="2793" operator="notEqual">
      <formula>0</formula>
    </cfRule>
  </conditionalFormatting>
  <conditionalFormatting sqref="AA172">
    <cfRule type="cellIs" dxfId="2791" priority="2792" operator="notEqual">
      <formula>0</formula>
    </cfRule>
  </conditionalFormatting>
  <conditionalFormatting sqref="AA174">
    <cfRule type="cellIs" dxfId="2790" priority="2791" operator="notEqual">
      <formula>0</formula>
    </cfRule>
  </conditionalFormatting>
  <conditionalFormatting sqref="AA176">
    <cfRule type="cellIs" dxfId="2789" priority="2790" operator="notEqual">
      <formula>0</formula>
    </cfRule>
  </conditionalFormatting>
  <conditionalFormatting sqref="AB173">
    <cfRule type="cellIs" dxfId="2788" priority="2789" operator="notEqual">
      <formula>0</formula>
    </cfRule>
  </conditionalFormatting>
  <conditionalFormatting sqref="AB175">
    <cfRule type="cellIs" dxfId="2787" priority="2788" operator="notEqual">
      <formula>0</formula>
    </cfRule>
  </conditionalFormatting>
  <conditionalFormatting sqref="AB177">
    <cfRule type="cellIs" dxfId="2786" priority="2787" operator="notEqual">
      <formula>0</formula>
    </cfRule>
  </conditionalFormatting>
  <conditionalFormatting sqref="AC174">
    <cfRule type="cellIs" dxfId="2785" priority="2786" operator="notEqual">
      <formula>0</formula>
    </cfRule>
  </conditionalFormatting>
  <conditionalFormatting sqref="AC176">
    <cfRule type="cellIs" dxfId="2784" priority="2785" operator="notEqual">
      <formula>0</formula>
    </cfRule>
  </conditionalFormatting>
  <conditionalFormatting sqref="AC178">
    <cfRule type="cellIs" dxfId="2783" priority="2784" operator="notEqual">
      <formula>0</formula>
    </cfRule>
  </conditionalFormatting>
  <conditionalFormatting sqref="H149">
    <cfRule type="cellIs" dxfId="2782" priority="2783" operator="notEqual">
      <formula>0</formula>
    </cfRule>
  </conditionalFormatting>
  <conditionalFormatting sqref="H151">
    <cfRule type="cellIs" dxfId="2781" priority="2782" operator="notEqual">
      <formula>0</formula>
    </cfRule>
  </conditionalFormatting>
  <conditionalFormatting sqref="H153">
    <cfRule type="cellIs" dxfId="2780" priority="2781" operator="notEqual">
      <formula>0</formula>
    </cfRule>
  </conditionalFormatting>
  <conditionalFormatting sqref="H155">
    <cfRule type="cellIs" dxfId="2779" priority="2780" operator="notEqual">
      <formula>0</formula>
    </cfRule>
  </conditionalFormatting>
  <conditionalFormatting sqref="I148">
    <cfRule type="cellIs" dxfId="2778" priority="2779" operator="notEqual">
      <formula>0</formula>
    </cfRule>
  </conditionalFormatting>
  <conditionalFormatting sqref="I150">
    <cfRule type="cellIs" dxfId="2777" priority="2778" operator="notEqual">
      <formula>0</formula>
    </cfRule>
  </conditionalFormatting>
  <conditionalFormatting sqref="I152">
    <cfRule type="cellIs" dxfId="2776" priority="2777" operator="notEqual">
      <formula>0</formula>
    </cfRule>
  </conditionalFormatting>
  <conditionalFormatting sqref="I154">
    <cfRule type="cellIs" dxfId="2775" priority="2776" operator="notEqual">
      <formula>0</formula>
    </cfRule>
  </conditionalFormatting>
  <conditionalFormatting sqref="J147">
    <cfRule type="cellIs" dxfId="2774" priority="2775" operator="notEqual">
      <formula>0</formula>
    </cfRule>
  </conditionalFormatting>
  <conditionalFormatting sqref="J149">
    <cfRule type="cellIs" dxfId="2773" priority="2774" operator="notEqual">
      <formula>0</formula>
    </cfRule>
  </conditionalFormatting>
  <conditionalFormatting sqref="J151">
    <cfRule type="cellIs" dxfId="2772" priority="2773" operator="notEqual">
      <formula>0</formula>
    </cfRule>
  </conditionalFormatting>
  <conditionalFormatting sqref="J153">
    <cfRule type="cellIs" dxfId="2771" priority="2772" operator="notEqual">
      <formula>0</formula>
    </cfRule>
  </conditionalFormatting>
  <conditionalFormatting sqref="K146">
    <cfRule type="cellIs" dxfId="2770" priority="2771" operator="notEqual">
      <formula>0</formula>
    </cfRule>
  </conditionalFormatting>
  <conditionalFormatting sqref="K148">
    <cfRule type="cellIs" dxfId="2769" priority="2770" operator="notEqual">
      <formula>0</formula>
    </cfRule>
  </conditionalFormatting>
  <conditionalFormatting sqref="K150">
    <cfRule type="cellIs" dxfId="2768" priority="2769" operator="notEqual">
      <formula>0</formula>
    </cfRule>
  </conditionalFormatting>
  <conditionalFormatting sqref="K152">
    <cfRule type="cellIs" dxfId="2767" priority="2768" operator="notEqual">
      <formula>0</formula>
    </cfRule>
  </conditionalFormatting>
  <conditionalFormatting sqref="L145">
    <cfRule type="cellIs" dxfId="2766" priority="2767" operator="notEqual">
      <formula>0</formula>
    </cfRule>
  </conditionalFormatting>
  <conditionalFormatting sqref="L147">
    <cfRule type="cellIs" dxfId="2765" priority="2766" operator="notEqual">
      <formula>0</formula>
    </cfRule>
  </conditionalFormatting>
  <conditionalFormatting sqref="L149">
    <cfRule type="cellIs" dxfId="2764" priority="2765" operator="notEqual">
      <formula>0</formula>
    </cfRule>
  </conditionalFormatting>
  <conditionalFormatting sqref="L151">
    <cfRule type="cellIs" dxfId="2763" priority="2764" operator="notEqual">
      <formula>0</formula>
    </cfRule>
  </conditionalFormatting>
  <conditionalFormatting sqref="M144">
    <cfRule type="cellIs" dxfId="2762" priority="2763" operator="notEqual">
      <formula>0</formula>
    </cfRule>
  </conditionalFormatting>
  <conditionalFormatting sqref="M146">
    <cfRule type="cellIs" dxfId="2761" priority="2762" operator="notEqual">
      <formula>0</formula>
    </cfRule>
  </conditionalFormatting>
  <conditionalFormatting sqref="M148">
    <cfRule type="cellIs" dxfId="2760" priority="2761" operator="notEqual">
      <formula>0</formula>
    </cfRule>
  </conditionalFormatting>
  <conditionalFormatting sqref="M150">
    <cfRule type="cellIs" dxfId="2759" priority="2760" operator="notEqual">
      <formula>0</formula>
    </cfRule>
  </conditionalFormatting>
  <conditionalFormatting sqref="N143">
    <cfRule type="cellIs" dxfId="2758" priority="2759" operator="notEqual">
      <formula>0</formula>
    </cfRule>
  </conditionalFormatting>
  <conditionalFormatting sqref="N145">
    <cfRule type="cellIs" dxfId="2757" priority="2758" operator="notEqual">
      <formula>0</formula>
    </cfRule>
  </conditionalFormatting>
  <conditionalFormatting sqref="N147">
    <cfRule type="cellIs" dxfId="2756" priority="2757" operator="notEqual">
      <formula>0</formula>
    </cfRule>
  </conditionalFormatting>
  <conditionalFormatting sqref="N149">
    <cfRule type="cellIs" dxfId="2755" priority="2756" operator="notEqual">
      <formula>0</formula>
    </cfRule>
  </conditionalFormatting>
  <conditionalFormatting sqref="O142">
    <cfRule type="cellIs" dxfId="2754" priority="2755" operator="notEqual">
      <formula>0</formula>
    </cfRule>
  </conditionalFormatting>
  <conditionalFormatting sqref="O144">
    <cfRule type="cellIs" dxfId="2753" priority="2754" operator="notEqual">
      <formula>0</formula>
    </cfRule>
  </conditionalFormatting>
  <conditionalFormatting sqref="O146">
    <cfRule type="cellIs" dxfId="2752" priority="2753" operator="notEqual">
      <formula>0</formula>
    </cfRule>
  </conditionalFormatting>
  <conditionalFormatting sqref="O148">
    <cfRule type="cellIs" dxfId="2751" priority="2752" operator="notEqual">
      <formula>0</formula>
    </cfRule>
  </conditionalFormatting>
  <conditionalFormatting sqref="P141">
    <cfRule type="cellIs" dxfId="2750" priority="2751" operator="notEqual">
      <formula>0</formula>
    </cfRule>
  </conditionalFormatting>
  <conditionalFormatting sqref="P143">
    <cfRule type="cellIs" dxfId="2749" priority="2750" operator="notEqual">
      <formula>0</formula>
    </cfRule>
  </conditionalFormatting>
  <conditionalFormatting sqref="P145">
    <cfRule type="cellIs" dxfId="2748" priority="2749" operator="notEqual">
      <formula>0</formula>
    </cfRule>
  </conditionalFormatting>
  <conditionalFormatting sqref="P147">
    <cfRule type="cellIs" dxfId="2747" priority="2748" operator="notEqual">
      <formula>0</formula>
    </cfRule>
  </conditionalFormatting>
  <conditionalFormatting sqref="Q140">
    <cfRule type="cellIs" dxfId="2746" priority="2747" operator="notEqual">
      <formula>0</formula>
    </cfRule>
  </conditionalFormatting>
  <conditionalFormatting sqref="Q142">
    <cfRule type="cellIs" dxfId="2745" priority="2746" operator="notEqual">
      <formula>0</formula>
    </cfRule>
  </conditionalFormatting>
  <conditionalFormatting sqref="Q144">
    <cfRule type="cellIs" dxfId="2744" priority="2745" operator="notEqual">
      <formula>0</formula>
    </cfRule>
  </conditionalFormatting>
  <conditionalFormatting sqref="Q146">
    <cfRule type="cellIs" dxfId="2743" priority="2744" operator="notEqual">
      <formula>0</formula>
    </cfRule>
  </conditionalFormatting>
  <conditionalFormatting sqref="R139">
    <cfRule type="cellIs" dxfId="2742" priority="2743" operator="notEqual">
      <formula>0</formula>
    </cfRule>
  </conditionalFormatting>
  <conditionalFormatting sqref="R141">
    <cfRule type="cellIs" dxfId="2741" priority="2742" operator="notEqual">
      <formula>0</formula>
    </cfRule>
  </conditionalFormatting>
  <conditionalFormatting sqref="R143">
    <cfRule type="cellIs" dxfId="2740" priority="2741" operator="notEqual">
      <formula>0</formula>
    </cfRule>
  </conditionalFormatting>
  <conditionalFormatting sqref="R145">
    <cfRule type="cellIs" dxfId="2739" priority="2740" operator="notEqual">
      <formula>0</formula>
    </cfRule>
  </conditionalFormatting>
  <conditionalFormatting sqref="S138">
    <cfRule type="cellIs" dxfId="2738" priority="2739" operator="notEqual">
      <formula>0</formula>
    </cfRule>
  </conditionalFormatting>
  <conditionalFormatting sqref="S140">
    <cfRule type="cellIs" dxfId="2737" priority="2738" operator="notEqual">
      <formula>0</formula>
    </cfRule>
  </conditionalFormatting>
  <conditionalFormatting sqref="S142">
    <cfRule type="cellIs" dxfId="2736" priority="2737" operator="notEqual">
      <formula>0</formula>
    </cfRule>
  </conditionalFormatting>
  <conditionalFormatting sqref="S144">
    <cfRule type="cellIs" dxfId="2735" priority="2736" operator="notEqual">
      <formula>0</formula>
    </cfRule>
  </conditionalFormatting>
  <conditionalFormatting sqref="T137">
    <cfRule type="cellIs" dxfId="2734" priority="2735" operator="notEqual">
      <formula>0</formula>
    </cfRule>
  </conditionalFormatting>
  <conditionalFormatting sqref="T139">
    <cfRule type="cellIs" dxfId="2733" priority="2734" operator="notEqual">
      <formula>0</formula>
    </cfRule>
  </conditionalFormatting>
  <conditionalFormatting sqref="T141">
    <cfRule type="cellIs" dxfId="2732" priority="2733" operator="notEqual">
      <formula>0</formula>
    </cfRule>
  </conditionalFormatting>
  <conditionalFormatting sqref="T143">
    <cfRule type="cellIs" dxfId="2731" priority="2732" operator="notEqual">
      <formula>0</formula>
    </cfRule>
  </conditionalFormatting>
  <conditionalFormatting sqref="U136">
    <cfRule type="cellIs" dxfId="2730" priority="2731" operator="notEqual">
      <formula>0</formula>
    </cfRule>
  </conditionalFormatting>
  <conditionalFormatting sqref="U138">
    <cfRule type="cellIs" dxfId="2729" priority="2730" operator="notEqual">
      <formula>0</formula>
    </cfRule>
  </conditionalFormatting>
  <conditionalFormatting sqref="U140">
    <cfRule type="cellIs" dxfId="2728" priority="2729" operator="notEqual">
      <formula>0</formula>
    </cfRule>
  </conditionalFormatting>
  <conditionalFormatting sqref="U142">
    <cfRule type="cellIs" dxfId="2727" priority="2728" operator="notEqual">
      <formula>0</formula>
    </cfRule>
  </conditionalFormatting>
  <conditionalFormatting sqref="V135">
    <cfRule type="cellIs" dxfId="2726" priority="2727" operator="notEqual">
      <formula>0</formula>
    </cfRule>
  </conditionalFormatting>
  <conditionalFormatting sqref="V137">
    <cfRule type="cellIs" dxfId="2725" priority="2726" operator="notEqual">
      <formula>0</formula>
    </cfRule>
  </conditionalFormatting>
  <conditionalFormatting sqref="V139">
    <cfRule type="cellIs" dxfId="2724" priority="2725" operator="notEqual">
      <formula>0</formula>
    </cfRule>
  </conditionalFormatting>
  <conditionalFormatting sqref="V141">
    <cfRule type="cellIs" dxfId="2723" priority="2724" operator="notEqual">
      <formula>0</formula>
    </cfRule>
  </conditionalFormatting>
  <conditionalFormatting sqref="W134">
    <cfRule type="cellIs" dxfId="2722" priority="2723" operator="notEqual">
      <formula>0</formula>
    </cfRule>
  </conditionalFormatting>
  <conditionalFormatting sqref="W136">
    <cfRule type="cellIs" dxfId="2721" priority="2722" operator="notEqual">
      <formula>0</formula>
    </cfRule>
  </conditionalFormatting>
  <conditionalFormatting sqref="W138">
    <cfRule type="cellIs" dxfId="2720" priority="2721" operator="notEqual">
      <formula>0</formula>
    </cfRule>
  </conditionalFormatting>
  <conditionalFormatting sqref="W140">
    <cfRule type="cellIs" dxfId="2719" priority="2720" operator="notEqual">
      <formula>0</formula>
    </cfRule>
  </conditionalFormatting>
  <conditionalFormatting sqref="X133">
    <cfRule type="cellIs" dxfId="2718" priority="2719" operator="notEqual">
      <formula>0</formula>
    </cfRule>
  </conditionalFormatting>
  <conditionalFormatting sqref="X135">
    <cfRule type="cellIs" dxfId="2717" priority="2718" operator="notEqual">
      <formula>0</formula>
    </cfRule>
  </conditionalFormatting>
  <conditionalFormatting sqref="X137">
    <cfRule type="cellIs" dxfId="2716" priority="2717" operator="notEqual">
      <formula>0</formula>
    </cfRule>
  </conditionalFormatting>
  <conditionalFormatting sqref="X139">
    <cfRule type="cellIs" dxfId="2715" priority="2716" operator="notEqual">
      <formula>0</formula>
    </cfRule>
  </conditionalFormatting>
  <conditionalFormatting sqref="Y132">
    <cfRule type="cellIs" dxfId="2714" priority="2715" operator="notEqual">
      <formula>0</formula>
    </cfRule>
  </conditionalFormatting>
  <conditionalFormatting sqref="Y134">
    <cfRule type="cellIs" dxfId="2713" priority="2714" operator="notEqual">
      <formula>0</formula>
    </cfRule>
  </conditionalFormatting>
  <conditionalFormatting sqref="Y136">
    <cfRule type="cellIs" dxfId="2712" priority="2713" operator="notEqual">
      <formula>0</formula>
    </cfRule>
  </conditionalFormatting>
  <conditionalFormatting sqref="Y138">
    <cfRule type="cellIs" dxfId="2711" priority="2712" operator="notEqual">
      <formula>0</formula>
    </cfRule>
  </conditionalFormatting>
  <conditionalFormatting sqref="Z131">
    <cfRule type="cellIs" dxfId="2710" priority="2711" operator="notEqual">
      <formula>0</formula>
    </cfRule>
  </conditionalFormatting>
  <conditionalFormatting sqref="Z133">
    <cfRule type="cellIs" dxfId="2709" priority="2710" operator="notEqual">
      <formula>0</formula>
    </cfRule>
  </conditionalFormatting>
  <conditionalFormatting sqref="Z135">
    <cfRule type="cellIs" dxfId="2708" priority="2709" operator="notEqual">
      <formula>0</formula>
    </cfRule>
  </conditionalFormatting>
  <conditionalFormatting sqref="Z137">
    <cfRule type="cellIs" dxfId="2707" priority="2708" operator="notEqual">
      <formula>0</formula>
    </cfRule>
  </conditionalFormatting>
  <conditionalFormatting sqref="AA130">
    <cfRule type="cellIs" dxfId="2706" priority="2707" operator="notEqual">
      <formula>0</formula>
    </cfRule>
  </conditionalFormatting>
  <conditionalFormatting sqref="AA132">
    <cfRule type="cellIs" dxfId="2705" priority="2706" operator="notEqual">
      <formula>0</formula>
    </cfRule>
  </conditionalFormatting>
  <conditionalFormatting sqref="AA134">
    <cfRule type="cellIs" dxfId="2704" priority="2705" operator="notEqual">
      <formula>0</formula>
    </cfRule>
  </conditionalFormatting>
  <conditionalFormatting sqref="AA136">
    <cfRule type="cellIs" dxfId="2703" priority="2704" operator="notEqual">
      <formula>0</formula>
    </cfRule>
  </conditionalFormatting>
  <conditionalFormatting sqref="AB129">
    <cfRule type="cellIs" dxfId="2702" priority="2703" operator="notEqual">
      <formula>0</formula>
    </cfRule>
  </conditionalFormatting>
  <conditionalFormatting sqref="AB131">
    <cfRule type="cellIs" dxfId="2701" priority="2702" operator="notEqual">
      <formula>0</formula>
    </cfRule>
  </conditionalFormatting>
  <conditionalFormatting sqref="AB133">
    <cfRule type="cellIs" dxfId="2700" priority="2701" operator="notEqual">
      <formula>0</formula>
    </cfRule>
  </conditionalFormatting>
  <conditionalFormatting sqref="AB135">
    <cfRule type="cellIs" dxfId="2699" priority="2700" operator="notEqual">
      <formula>0</formula>
    </cfRule>
  </conditionalFormatting>
  <conditionalFormatting sqref="AC128">
    <cfRule type="cellIs" dxfId="2698" priority="2699" operator="notEqual">
      <formula>0</formula>
    </cfRule>
  </conditionalFormatting>
  <conditionalFormatting sqref="AC130">
    <cfRule type="cellIs" dxfId="2697" priority="2698" operator="notEqual">
      <formula>0</formula>
    </cfRule>
  </conditionalFormatting>
  <conditionalFormatting sqref="AC132">
    <cfRule type="cellIs" dxfId="2696" priority="2697" operator="notEqual">
      <formula>0</formula>
    </cfRule>
  </conditionalFormatting>
  <conditionalFormatting sqref="AC134">
    <cfRule type="cellIs" dxfId="2695" priority="2696" operator="notEqual">
      <formula>0</formula>
    </cfRule>
  </conditionalFormatting>
  <conditionalFormatting sqref="K148">
    <cfRule type="cellIs" dxfId="2694" priority="2695" operator="notEqual">
      <formula>0</formula>
    </cfRule>
  </conditionalFormatting>
  <conditionalFormatting sqref="K156">
    <cfRule type="cellIs" dxfId="2693" priority="2694" operator="notEqual">
      <formula>0</formula>
    </cfRule>
  </conditionalFormatting>
  <conditionalFormatting sqref="K158">
    <cfRule type="cellIs" dxfId="2692" priority="2693" operator="notEqual">
      <formula>0</formula>
    </cfRule>
  </conditionalFormatting>
  <conditionalFormatting sqref="K160">
    <cfRule type="cellIs" dxfId="2691" priority="2692" operator="notEqual">
      <formula>0</formula>
    </cfRule>
  </conditionalFormatting>
  <conditionalFormatting sqref="K148">
    <cfRule type="cellIs" dxfId="2690" priority="2691" operator="notEqual">
      <formula>0</formula>
    </cfRule>
  </conditionalFormatting>
  <conditionalFormatting sqref="K150">
    <cfRule type="cellIs" dxfId="2689" priority="2690" operator="notEqual">
      <formula>0</formula>
    </cfRule>
  </conditionalFormatting>
  <conditionalFormatting sqref="K152">
    <cfRule type="cellIs" dxfId="2688" priority="2689" operator="notEqual">
      <formula>0</formula>
    </cfRule>
  </conditionalFormatting>
  <conditionalFormatting sqref="K154">
    <cfRule type="cellIs" dxfId="2687" priority="2688" operator="notEqual">
      <formula>0</formula>
    </cfRule>
  </conditionalFormatting>
  <conditionalFormatting sqref="L149">
    <cfRule type="cellIs" dxfId="2686" priority="2687" operator="notEqual">
      <formula>0</formula>
    </cfRule>
  </conditionalFormatting>
  <conditionalFormatting sqref="L157">
    <cfRule type="cellIs" dxfId="2685" priority="2686" operator="notEqual">
      <formula>0</formula>
    </cfRule>
  </conditionalFormatting>
  <conditionalFormatting sqref="L159">
    <cfRule type="cellIs" dxfId="2684" priority="2685" operator="notEqual">
      <formula>0</formula>
    </cfRule>
  </conditionalFormatting>
  <conditionalFormatting sqref="L161">
    <cfRule type="cellIs" dxfId="2683" priority="2684" operator="notEqual">
      <formula>0</formula>
    </cfRule>
  </conditionalFormatting>
  <conditionalFormatting sqref="L149">
    <cfRule type="cellIs" dxfId="2682" priority="2683" operator="notEqual">
      <formula>0</formula>
    </cfRule>
  </conditionalFormatting>
  <conditionalFormatting sqref="L151">
    <cfRule type="cellIs" dxfId="2681" priority="2682" operator="notEqual">
      <formula>0</formula>
    </cfRule>
  </conditionalFormatting>
  <conditionalFormatting sqref="L153">
    <cfRule type="cellIs" dxfId="2680" priority="2681" operator="notEqual">
      <formula>0</formula>
    </cfRule>
  </conditionalFormatting>
  <conditionalFormatting sqref="L155">
    <cfRule type="cellIs" dxfId="2679" priority="2680" operator="notEqual">
      <formula>0</formula>
    </cfRule>
  </conditionalFormatting>
  <conditionalFormatting sqref="M150">
    <cfRule type="cellIs" dxfId="2678" priority="2679" operator="notEqual">
      <formula>0</formula>
    </cfRule>
  </conditionalFormatting>
  <conditionalFormatting sqref="M158">
    <cfRule type="cellIs" dxfId="2677" priority="2678" operator="notEqual">
      <formula>0</formula>
    </cfRule>
  </conditionalFormatting>
  <conditionalFormatting sqref="M160">
    <cfRule type="cellIs" dxfId="2676" priority="2677" operator="notEqual">
      <formula>0</formula>
    </cfRule>
  </conditionalFormatting>
  <conditionalFormatting sqref="M162">
    <cfRule type="cellIs" dxfId="2675" priority="2676" operator="notEqual">
      <formula>0</formula>
    </cfRule>
  </conditionalFormatting>
  <conditionalFormatting sqref="M150">
    <cfRule type="cellIs" dxfId="2674" priority="2675" operator="notEqual">
      <formula>0</formula>
    </cfRule>
  </conditionalFormatting>
  <conditionalFormatting sqref="M152">
    <cfRule type="cellIs" dxfId="2673" priority="2674" operator="notEqual">
      <formula>0</formula>
    </cfRule>
  </conditionalFormatting>
  <conditionalFormatting sqref="M154">
    <cfRule type="cellIs" dxfId="2672" priority="2673" operator="notEqual">
      <formula>0</formula>
    </cfRule>
  </conditionalFormatting>
  <conditionalFormatting sqref="M156">
    <cfRule type="cellIs" dxfId="2671" priority="2672" operator="notEqual">
      <formula>0</formula>
    </cfRule>
  </conditionalFormatting>
  <conditionalFormatting sqref="N151">
    <cfRule type="cellIs" dxfId="2670" priority="2671" operator="notEqual">
      <formula>0</formula>
    </cfRule>
  </conditionalFormatting>
  <conditionalFormatting sqref="N159">
    <cfRule type="cellIs" dxfId="2669" priority="2670" operator="notEqual">
      <formula>0</formula>
    </cfRule>
  </conditionalFormatting>
  <conditionalFormatting sqref="N161">
    <cfRule type="cellIs" dxfId="2668" priority="2669" operator="notEqual">
      <formula>0</formula>
    </cfRule>
  </conditionalFormatting>
  <conditionalFormatting sqref="N163">
    <cfRule type="cellIs" dxfId="2667" priority="2668" operator="notEqual">
      <formula>0</formula>
    </cfRule>
  </conditionalFormatting>
  <conditionalFormatting sqref="N151">
    <cfRule type="cellIs" dxfId="2666" priority="2667" operator="notEqual">
      <formula>0</formula>
    </cfRule>
  </conditionalFormatting>
  <conditionalFormatting sqref="N153">
    <cfRule type="cellIs" dxfId="2665" priority="2666" operator="notEqual">
      <formula>0</formula>
    </cfRule>
  </conditionalFormatting>
  <conditionalFormatting sqref="N155">
    <cfRule type="cellIs" dxfId="2664" priority="2665" operator="notEqual">
      <formula>0</formula>
    </cfRule>
  </conditionalFormatting>
  <conditionalFormatting sqref="N157">
    <cfRule type="cellIs" dxfId="2663" priority="2664" operator="notEqual">
      <formula>0</formula>
    </cfRule>
  </conditionalFormatting>
  <conditionalFormatting sqref="O152">
    <cfRule type="cellIs" dxfId="2662" priority="2663" operator="notEqual">
      <formula>0</formula>
    </cfRule>
  </conditionalFormatting>
  <conditionalFormatting sqref="O160">
    <cfRule type="cellIs" dxfId="2661" priority="2662" operator="notEqual">
      <formula>0</formula>
    </cfRule>
  </conditionalFormatting>
  <conditionalFormatting sqref="O162">
    <cfRule type="cellIs" dxfId="2660" priority="2661" operator="notEqual">
      <formula>0</formula>
    </cfRule>
  </conditionalFormatting>
  <conditionalFormatting sqref="O164">
    <cfRule type="cellIs" dxfId="2659" priority="2660" operator="notEqual">
      <formula>0</formula>
    </cfRule>
  </conditionalFormatting>
  <conditionalFormatting sqref="O152">
    <cfRule type="cellIs" dxfId="2658" priority="2659" operator="notEqual">
      <formula>0</formula>
    </cfRule>
  </conditionalFormatting>
  <conditionalFormatting sqref="O154">
    <cfRule type="cellIs" dxfId="2657" priority="2658" operator="notEqual">
      <formula>0</formula>
    </cfRule>
  </conditionalFormatting>
  <conditionalFormatting sqref="O156">
    <cfRule type="cellIs" dxfId="2656" priority="2657" operator="notEqual">
      <formula>0</formula>
    </cfRule>
  </conditionalFormatting>
  <conditionalFormatting sqref="O158">
    <cfRule type="cellIs" dxfId="2655" priority="2656" operator="notEqual">
      <formula>0</formula>
    </cfRule>
  </conditionalFormatting>
  <conditionalFormatting sqref="N159">
    <cfRule type="cellIs" dxfId="2654" priority="2655" operator="notEqual">
      <formula>0</formula>
    </cfRule>
  </conditionalFormatting>
  <conditionalFormatting sqref="N161">
    <cfRule type="cellIs" dxfId="2653" priority="2654" operator="notEqual">
      <formula>0</formula>
    </cfRule>
  </conditionalFormatting>
  <conditionalFormatting sqref="N163">
    <cfRule type="cellIs" dxfId="2652" priority="2653" operator="notEqual">
      <formula>0</formula>
    </cfRule>
  </conditionalFormatting>
  <conditionalFormatting sqref="N149">
    <cfRule type="cellIs" dxfId="2651" priority="2652" operator="notEqual">
      <formula>0</formula>
    </cfRule>
  </conditionalFormatting>
  <conditionalFormatting sqref="N151">
    <cfRule type="cellIs" dxfId="2650" priority="2651" operator="notEqual">
      <formula>0</formula>
    </cfRule>
  </conditionalFormatting>
  <conditionalFormatting sqref="N151">
    <cfRule type="cellIs" dxfId="2649" priority="2650" operator="notEqual">
      <formula>0</formula>
    </cfRule>
  </conditionalFormatting>
  <conditionalFormatting sqref="N159">
    <cfRule type="cellIs" dxfId="2648" priority="2649" operator="notEqual">
      <formula>0</formula>
    </cfRule>
  </conditionalFormatting>
  <conditionalFormatting sqref="N161">
    <cfRule type="cellIs" dxfId="2647" priority="2648" operator="notEqual">
      <formula>0</formula>
    </cfRule>
  </conditionalFormatting>
  <conditionalFormatting sqref="N163">
    <cfRule type="cellIs" dxfId="2646" priority="2647" operator="notEqual">
      <formula>0</formula>
    </cfRule>
  </conditionalFormatting>
  <conditionalFormatting sqref="N151">
    <cfRule type="cellIs" dxfId="2645" priority="2646" operator="notEqual">
      <formula>0</formula>
    </cfRule>
  </conditionalFormatting>
  <conditionalFormatting sqref="N153">
    <cfRule type="cellIs" dxfId="2644" priority="2645" operator="notEqual">
      <formula>0</formula>
    </cfRule>
  </conditionalFormatting>
  <conditionalFormatting sqref="N155">
    <cfRule type="cellIs" dxfId="2643" priority="2644" operator="notEqual">
      <formula>0</formula>
    </cfRule>
  </conditionalFormatting>
  <conditionalFormatting sqref="N157">
    <cfRule type="cellIs" dxfId="2642" priority="2643" operator="notEqual">
      <formula>0</formula>
    </cfRule>
  </conditionalFormatting>
  <conditionalFormatting sqref="O160">
    <cfRule type="cellIs" dxfId="2641" priority="2642" operator="notEqual">
      <formula>0</formula>
    </cfRule>
  </conditionalFormatting>
  <conditionalFormatting sqref="O162">
    <cfRule type="cellIs" dxfId="2640" priority="2641" operator="notEqual">
      <formula>0</formula>
    </cfRule>
  </conditionalFormatting>
  <conditionalFormatting sqref="O164">
    <cfRule type="cellIs" dxfId="2639" priority="2640" operator="notEqual">
      <formula>0</formula>
    </cfRule>
  </conditionalFormatting>
  <conditionalFormatting sqref="O150">
    <cfRule type="cellIs" dxfId="2638" priority="2639" operator="notEqual">
      <formula>0</formula>
    </cfRule>
  </conditionalFormatting>
  <conditionalFormatting sqref="O152">
    <cfRule type="cellIs" dxfId="2637" priority="2638" operator="notEqual">
      <formula>0</formula>
    </cfRule>
  </conditionalFormatting>
  <conditionalFormatting sqref="O152">
    <cfRule type="cellIs" dxfId="2636" priority="2637" operator="notEqual">
      <formula>0</formula>
    </cfRule>
  </conditionalFormatting>
  <conditionalFormatting sqref="O160">
    <cfRule type="cellIs" dxfId="2635" priority="2636" operator="notEqual">
      <formula>0</formula>
    </cfRule>
  </conditionalFormatting>
  <conditionalFormatting sqref="O162">
    <cfRule type="cellIs" dxfId="2634" priority="2635" operator="notEqual">
      <formula>0</formula>
    </cfRule>
  </conditionalFormatting>
  <conditionalFormatting sqref="O164">
    <cfRule type="cellIs" dxfId="2633" priority="2634" operator="notEqual">
      <formula>0</formula>
    </cfRule>
  </conditionalFormatting>
  <conditionalFormatting sqref="O152">
    <cfRule type="cellIs" dxfId="2632" priority="2633" operator="notEqual">
      <formula>0</formula>
    </cfRule>
  </conditionalFormatting>
  <conditionalFormatting sqref="O154">
    <cfRule type="cellIs" dxfId="2631" priority="2632" operator="notEqual">
      <formula>0</formula>
    </cfRule>
  </conditionalFormatting>
  <conditionalFormatting sqref="O156">
    <cfRule type="cellIs" dxfId="2630" priority="2631" operator="notEqual">
      <formula>0</formula>
    </cfRule>
  </conditionalFormatting>
  <conditionalFormatting sqref="O158">
    <cfRule type="cellIs" dxfId="2629" priority="2630" operator="notEqual">
      <formula>0</formula>
    </cfRule>
  </conditionalFormatting>
  <conditionalFormatting sqref="P161">
    <cfRule type="cellIs" dxfId="2628" priority="2629" operator="notEqual">
      <formula>0</formula>
    </cfRule>
  </conditionalFormatting>
  <conditionalFormatting sqref="P163">
    <cfRule type="cellIs" dxfId="2627" priority="2628" operator="notEqual">
      <formula>0</formula>
    </cfRule>
  </conditionalFormatting>
  <conditionalFormatting sqref="P165">
    <cfRule type="cellIs" dxfId="2626" priority="2627" operator="notEqual">
      <formula>0</formula>
    </cfRule>
  </conditionalFormatting>
  <conditionalFormatting sqref="P151">
    <cfRule type="cellIs" dxfId="2625" priority="2626" operator="notEqual">
      <formula>0</formula>
    </cfRule>
  </conditionalFormatting>
  <conditionalFormatting sqref="P153">
    <cfRule type="cellIs" dxfId="2624" priority="2625" operator="notEqual">
      <formula>0</formula>
    </cfRule>
  </conditionalFormatting>
  <conditionalFormatting sqref="P153">
    <cfRule type="cellIs" dxfId="2623" priority="2624" operator="notEqual">
      <formula>0</formula>
    </cfRule>
  </conditionalFormatting>
  <conditionalFormatting sqref="P161">
    <cfRule type="cellIs" dxfId="2622" priority="2623" operator="notEqual">
      <formula>0</formula>
    </cfRule>
  </conditionalFormatting>
  <conditionalFormatting sqref="P163">
    <cfRule type="cellIs" dxfId="2621" priority="2622" operator="notEqual">
      <formula>0</formula>
    </cfRule>
  </conditionalFormatting>
  <conditionalFormatting sqref="P165">
    <cfRule type="cellIs" dxfId="2620" priority="2621" operator="notEqual">
      <formula>0</formula>
    </cfRule>
  </conditionalFormatting>
  <conditionalFormatting sqref="P153">
    <cfRule type="cellIs" dxfId="2619" priority="2620" operator="notEqual">
      <formula>0</formula>
    </cfRule>
  </conditionalFormatting>
  <conditionalFormatting sqref="P155">
    <cfRule type="cellIs" dxfId="2618" priority="2619" operator="notEqual">
      <formula>0</formula>
    </cfRule>
  </conditionalFormatting>
  <conditionalFormatting sqref="P157">
    <cfRule type="cellIs" dxfId="2617" priority="2618" operator="notEqual">
      <formula>0</formula>
    </cfRule>
  </conditionalFormatting>
  <conditionalFormatting sqref="P159">
    <cfRule type="cellIs" dxfId="2616" priority="2617" operator="notEqual">
      <formula>0</formula>
    </cfRule>
  </conditionalFormatting>
  <conditionalFormatting sqref="Q162">
    <cfRule type="cellIs" dxfId="2615" priority="2616" operator="notEqual">
      <formula>0</formula>
    </cfRule>
  </conditionalFormatting>
  <conditionalFormatting sqref="Q164">
    <cfRule type="cellIs" dxfId="2614" priority="2615" operator="notEqual">
      <formula>0</formula>
    </cfRule>
  </conditionalFormatting>
  <conditionalFormatting sqref="Q166">
    <cfRule type="cellIs" dxfId="2613" priority="2614" operator="notEqual">
      <formula>0</formula>
    </cfRule>
  </conditionalFormatting>
  <conditionalFormatting sqref="Q152">
    <cfRule type="cellIs" dxfId="2612" priority="2613" operator="notEqual">
      <formula>0</formula>
    </cfRule>
  </conditionalFormatting>
  <conditionalFormatting sqref="Q154">
    <cfRule type="cellIs" dxfId="2611" priority="2612" operator="notEqual">
      <formula>0</formula>
    </cfRule>
  </conditionalFormatting>
  <conditionalFormatting sqref="Q154">
    <cfRule type="cellIs" dxfId="2610" priority="2611" operator="notEqual">
      <formula>0</formula>
    </cfRule>
  </conditionalFormatting>
  <conditionalFormatting sqref="Q162">
    <cfRule type="cellIs" dxfId="2609" priority="2610" operator="notEqual">
      <formula>0</formula>
    </cfRule>
  </conditionalFormatting>
  <conditionalFormatting sqref="Q164">
    <cfRule type="cellIs" dxfId="2608" priority="2609" operator="notEqual">
      <formula>0</formula>
    </cfRule>
  </conditionalFormatting>
  <conditionalFormatting sqref="Q166">
    <cfRule type="cellIs" dxfId="2607" priority="2608" operator="notEqual">
      <formula>0</formula>
    </cfRule>
  </conditionalFormatting>
  <conditionalFormatting sqref="Q154">
    <cfRule type="cellIs" dxfId="2606" priority="2607" operator="notEqual">
      <formula>0</formula>
    </cfRule>
  </conditionalFormatting>
  <conditionalFormatting sqref="Q156">
    <cfRule type="cellIs" dxfId="2605" priority="2606" operator="notEqual">
      <formula>0</formula>
    </cfRule>
  </conditionalFormatting>
  <conditionalFormatting sqref="Q158">
    <cfRule type="cellIs" dxfId="2604" priority="2605" operator="notEqual">
      <formula>0</formula>
    </cfRule>
  </conditionalFormatting>
  <conditionalFormatting sqref="Q160">
    <cfRule type="cellIs" dxfId="2603" priority="2604" operator="notEqual">
      <formula>0</formula>
    </cfRule>
  </conditionalFormatting>
  <conditionalFormatting sqref="R163">
    <cfRule type="cellIs" dxfId="2602" priority="2603" operator="notEqual">
      <formula>0</formula>
    </cfRule>
  </conditionalFormatting>
  <conditionalFormatting sqref="R165">
    <cfRule type="cellIs" dxfId="2601" priority="2602" operator="notEqual">
      <formula>0</formula>
    </cfRule>
  </conditionalFormatting>
  <conditionalFormatting sqref="R167">
    <cfRule type="cellIs" dxfId="2600" priority="2601" operator="notEqual">
      <formula>0</formula>
    </cfRule>
  </conditionalFormatting>
  <conditionalFormatting sqref="R153">
    <cfRule type="cellIs" dxfId="2599" priority="2600" operator="notEqual">
      <formula>0</formula>
    </cfRule>
  </conditionalFormatting>
  <conditionalFormatting sqref="R155">
    <cfRule type="cellIs" dxfId="2598" priority="2599" operator="notEqual">
      <formula>0</formula>
    </cfRule>
  </conditionalFormatting>
  <conditionalFormatting sqref="R155">
    <cfRule type="cellIs" dxfId="2597" priority="2598" operator="notEqual">
      <formula>0</formula>
    </cfRule>
  </conditionalFormatting>
  <conditionalFormatting sqref="R163">
    <cfRule type="cellIs" dxfId="2596" priority="2597" operator="notEqual">
      <formula>0</formula>
    </cfRule>
  </conditionalFormatting>
  <conditionalFormatting sqref="R165">
    <cfRule type="cellIs" dxfId="2595" priority="2596" operator="notEqual">
      <formula>0</formula>
    </cfRule>
  </conditionalFormatting>
  <conditionalFormatting sqref="R167">
    <cfRule type="cellIs" dxfId="2594" priority="2595" operator="notEqual">
      <formula>0</formula>
    </cfRule>
  </conditionalFormatting>
  <conditionalFormatting sqref="R155">
    <cfRule type="cellIs" dxfId="2593" priority="2594" operator="notEqual">
      <formula>0</formula>
    </cfRule>
  </conditionalFormatting>
  <conditionalFormatting sqref="R157">
    <cfRule type="cellIs" dxfId="2592" priority="2593" operator="notEqual">
      <formula>0</formula>
    </cfRule>
  </conditionalFormatting>
  <conditionalFormatting sqref="R159">
    <cfRule type="cellIs" dxfId="2591" priority="2592" operator="notEqual">
      <formula>0</formula>
    </cfRule>
  </conditionalFormatting>
  <conditionalFormatting sqref="R161">
    <cfRule type="cellIs" dxfId="2590" priority="2591" operator="notEqual">
      <formula>0</formula>
    </cfRule>
  </conditionalFormatting>
  <conditionalFormatting sqref="S164">
    <cfRule type="cellIs" dxfId="2589" priority="2590" operator="notEqual">
      <formula>0</formula>
    </cfRule>
  </conditionalFormatting>
  <conditionalFormatting sqref="S166">
    <cfRule type="cellIs" dxfId="2588" priority="2589" operator="notEqual">
      <formula>0</formula>
    </cfRule>
  </conditionalFormatting>
  <conditionalFormatting sqref="S168">
    <cfRule type="cellIs" dxfId="2587" priority="2588" operator="notEqual">
      <formula>0</formula>
    </cfRule>
  </conditionalFormatting>
  <conditionalFormatting sqref="S154">
    <cfRule type="cellIs" dxfId="2586" priority="2587" operator="notEqual">
      <formula>0</formula>
    </cfRule>
  </conditionalFormatting>
  <conditionalFormatting sqref="S156">
    <cfRule type="cellIs" dxfId="2585" priority="2586" operator="notEqual">
      <formula>0</formula>
    </cfRule>
  </conditionalFormatting>
  <conditionalFormatting sqref="S156">
    <cfRule type="cellIs" dxfId="2584" priority="2585" operator="notEqual">
      <formula>0</formula>
    </cfRule>
  </conditionalFormatting>
  <conditionalFormatting sqref="S164">
    <cfRule type="cellIs" dxfId="2583" priority="2584" operator="notEqual">
      <formula>0</formula>
    </cfRule>
  </conditionalFormatting>
  <conditionalFormatting sqref="S166">
    <cfRule type="cellIs" dxfId="2582" priority="2583" operator="notEqual">
      <formula>0</formula>
    </cfRule>
  </conditionalFormatting>
  <conditionalFormatting sqref="S168">
    <cfRule type="cellIs" dxfId="2581" priority="2582" operator="notEqual">
      <formula>0</formula>
    </cfRule>
  </conditionalFormatting>
  <conditionalFormatting sqref="S156">
    <cfRule type="cellIs" dxfId="2580" priority="2581" operator="notEqual">
      <formula>0</formula>
    </cfRule>
  </conditionalFormatting>
  <conditionalFormatting sqref="S158">
    <cfRule type="cellIs" dxfId="2579" priority="2580" operator="notEqual">
      <formula>0</formula>
    </cfRule>
  </conditionalFormatting>
  <conditionalFormatting sqref="S160">
    <cfRule type="cellIs" dxfId="2578" priority="2579" operator="notEqual">
      <formula>0</formula>
    </cfRule>
  </conditionalFormatting>
  <conditionalFormatting sqref="S162">
    <cfRule type="cellIs" dxfId="2577" priority="2578" operator="notEqual">
      <formula>0</formula>
    </cfRule>
  </conditionalFormatting>
  <conditionalFormatting sqref="T165">
    <cfRule type="cellIs" dxfId="2576" priority="2577" operator="notEqual">
      <formula>0</formula>
    </cfRule>
  </conditionalFormatting>
  <conditionalFormatting sqref="T167">
    <cfRule type="cellIs" dxfId="2575" priority="2576" operator="notEqual">
      <formula>0</formula>
    </cfRule>
  </conditionalFormatting>
  <conditionalFormatting sqref="T169">
    <cfRule type="cellIs" dxfId="2574" priority="2575" operator="notEqual">
      <formula>0</formula>
    </cfRule>
  </conditionalFormatting>
  <conditionalFormatting sqref="T155">
    <cfRule type="cellIs" dxfId="2573" priority="2574" operator="notEqual">
      <formula>0</formula>
    </cfRule>
  </conditionalFormatting>
  <conditionalFormatting sqref="T157">
    <cfRule type="cellIs" dxfId="2572" priority="2573" operator="notEqual">
      <formula>0</formula>
    </cfRule>
  </conditionalFormatting>
  <conditionalFormatting sqref="T157">
    <cfRule type="cellIs" dxfId="2571" priority="2572" operator="notEqual">
      <formula>0</formula>
    </cfRule>
  </conditionalFormatting>
  <conditionalFormatting sqref="T165">
    <cfRule type="cellIs" dxfId="2570" priority="2571" operator="notEqual">
      <formula>0</formula>
    </cfRule>
  </conditionalFormatting>
  <conditionalFormatting sqref="T167">
    <cfRule type="cellIs" dxfId="2569" priority="2570" operator="notEqual">
      <formula>0</formula>
    </cfRule>
  </conditionalFormatting>
  <conditionalFormatting sqref="T169">
    <cfRule type="cellIs" dxfId="2568" priority="2569" operator="notEqual">
      <formula>0</formula>
    </cfRule>
  </conditionalFormatting>
  <conditionalFormatting sqref="T157">
    <cfRule type="cellIs" dxfId="2567" priority="2568" operator="notEqual">
      <formula>0</formula>
    </cfRule>
  </conditionalFormatting>
  <conditionalFormatting sqref="T159">
    <cfRule type="cellIs" dxfId="2566" priority="2567" operator="notEqual">
      <formula>0</formula>
    </cfRule>
  </conditionalFormatting>
  <conditionalFormatting sqref="T161">
    <cfRule type="cellIs" dxfId="2565" priority="2566" operator="notEqual">
      <formula>0</formula>
    </cfRule>
  </conditionalFormatting>
  <conditionalFormatting sqref="T163">
    <cfRule type="cellIs" dxfId="2564" priority="2565" operator="notEqual">
      <formula>0</formula>
    </cfRule>
  </conditionalFormatting>
  <conditionalFormatting sqref="U166">
    <cfRule type="cellIs" dxfId="2563" priority="2564" operator="notEqual">
      <formula>0</formula>
    </cfRule>
  </conditionalFormatting>
  <conditionalFormatting sqref="U168">
    <cfRule type="cellIs" dxfId="2562" priority="2563" operator="notEqual">
      <formula>0</formula>
    </cfRule>
  </conditionalFormatting>
  <conditionalFormatting sqref="U170">
    <cfRule type="cellIs" dxfId="2561" priority="2562" operator="notEqual">
      <formula>0</formula>
    </cfRule>
  </conditionalFormatting>
  <conditionalFormatting sqref="U156">
    <cfRule type="cellIs" dxfId="2560" priority="2561" operator="notEqual">
      <formula>0</formula>
    </cfRule>
  </conditionalFormatting>
  <conditionalFormatting sqref="U158">
    <cfRule type="cellIs" dxfId="2559" priority="2560" operator="notEqual">
      <formula>0</formula>
    </cfRule>
  </conditionalFormatting>
  <conditionalFormatting sqref="U158">
    <cfRule type="cellIs" dxfId="2558" priority="2559" operator="notEqual">
      <formula>0</formula>
    </cfRule>
  </conditionalFormatting>
  <conditionalFormatting sqref="U166">
    <cfRule type="cellIs" dxfId="2557" priority="2558" operator="notEqual">
      <formula>0</formula>
    </cfRule>
  </conditionalFormatting>
  <conditionalFormatting sqref="U168">
    <cfRule type="cellIs" dxfId="2556" priority="2557" operator="notEqual">
      <formula>0</formula>
    </cfRule>
  </conditionalFormatting>
  <conditionalFormatting sqref="U170">
    <cfRule type="cellIs" dxfId="2555" priority="2556" operator="notEqual">
      <formula>0</formula>
    </cfRule>
  </conditionalFormatting>
  <conditionalFormatting sqref="U158">
    <cfRule type="cellIs" dxfId="2554" priority="2555" operator="notEqual">
      <formula>0</formula>
    </cfRule>
  </conditionalFormatting>
  <conditionalFormatting sqref="U160">
    <cfRule type="cellIs" dxfId="2553" priority="2554" operator="notEqual">
      <formula>0</formula>
    </cfRule>
  </conditionalFormatting>
  <conditionalFormatting sqref="U162">
    <cfRule type="cellIs" dxfId="2552" priority="2553" operator="notEqual">
      <formula>0</formula>
    </cfRule>
  </conditionalFormatting>
  <conditionalFormatting sqref="U164">
    <cfRule type="cellIs" dxfId="2551" priority="2552" operator="notEqual">
      <formula>0</formula>
    </cfRule>
  </conditionalFormatting>
  <conditionalFormatting sqref="V167">
    <cfRule type="cellIs" dxfId="2550" priority="2551" operator="notEqual">
      <formula>0</formula>
    </cfRule>
  </conditionalFormatting>
  <conditionalFormatting sqref="V169">
    <cfRule type="cellIs" dxfId="2549" priority="2550" operator="notEqual">
      <formula>0</formula>
    </cfRule>
  </conditionalFormatting>
  <conditionalFormatting sqref="V171">
    <cfRule type="cellIs" dxfId="2548" priority="2549" operator="notEqual">
      <formula>0</formula>
    </cfRule>
  </conditionalFormatting>
  <conditionalFormatting sqref="V157">
    <cfRule type="cellIs" dxfId="2547" priority="2548" operator="notEqual">
      <formula>0</formula>
    </cfRule>
  </conditionalFormatting>
  <conditionalFormatting sqref="V159">
    <cfRule type="cellIs" dxfId="2546" priority="2547" operator="notEqual">
      <formula>0</formula>
    </cfRule>
  </conditionalFormatting>
  <conditionalFormatting sqref="V159">
    <cfRule type="cellIs" dxfId="2545" priority="2546" operator="notEqual">
      <formula>0</formula>
    </cfRule>
  </conditionalFormatting>
  <conditionalFormatting sqref="V167">
    <cfRule type="cellIs" dxfId="2544" priority="2545" operator="notEqual">
      <formula>0</formula>
    </cfRule>
  </conditionalFormatting>
  <conditionalFormatting sqref="V169">
    <cfRule type="cellIs" dxfId="2543" priority="2544" operator="notEqual">
      <formula>0</formula>
    </cfRule>
  </conditionalFormatting>
  <conditionalFormatting sqref="V171">
    <cfRule type="cellIs" dxfId="2542" priority="2543" operator="notEqual">
      <formula>0</formula>
    </cfRule>
  </conditionalFormatting>
  <conditionalFormatting sqref="V159">
    <cfRule type="cellIs" dxfId="2541" priority="2542" operator="notEqual">
      <formula>0</formula>
    </cfRule>
  </conditionalFormatting>
  <conditionalFormatting sqref="V161">
    <cfRule type="cellIs" dxfId="2540" priority="2541" operator="notEqual">
      <formula>0</formula>
    </cfRule>
  </conditionalFormatting>
  <conditionalFormatting sqref="V163">
    <cfRule type="cellIs" dxfId="2539" priority="2540" operator="notEqual">
      <formula>0</formula>
    </cfRule>
  </conditionalFormatting>
  <conditionalFormatting sqref="V165">
    <cfRule type="cellIs" dxfId="2538" priority="2539" operator="notEqual">
      <formula>0</formula>
    </cfRule>
  </conditionalFormatting>
  <conditionalFormatting sqref="W168">
    <cfRule type="cellIs" dxfId="2537" priority="2538" operator="notEqual">
      <formula>0</formula>
    </cfRule>
  </conditionalFormatting>
  <conditionalFormatting sqref="W170">
    <cfRule type="cellIs" dxfId="2536" priority="2537" operator="notEqual">
      <formula>0</formula>
    </cfRule>
  </conditionalFormatting>
  <conditionalFormatting sqref="W172">
    <cfRule type="cellIs" dxfId="2535" priority="2536" operator="notEqual">
      <formula>0</formula>
    </cfRule>
  </conditionalFormatting>
  <conditionalFormatting sqref="W158">
    <cfRule type="cellIs" dxfId="2534" priority="2535" operator="notEqual">
      <formula>0</formula>
    </cfRule>
  </conditionalFormatting>
  <conditionalFormatting sqref="W160">
    <cfRule type="cellIs" dxfId="2533" priority="2534" operator="notEqual">
      <formula>0</formula>
    </cfRule>
  </conditionalFormatting>
  <conditionalFormatting sqref="W160">
    <cfRule type="cellIs" dxfId="2532" priority="2533" operator="notEqual">
      <formula>0</formula>
    </cfRule>
  </conditionalFormatting>
  <conditionalFormatting sqref="W168">
    <cfRule type="cellIs" dxfId="2531" priority="2532" operator="notEqual">
      <formula>0</formula>
    </cfRule>
  </conditionalFormatting>
  <conditionalFormatting sqref="W170">
    <cfRule type="cellIs" dxfId="2530" priority="2531" operator="notEqual">
      <formula>0</formula>
    </cfRule>
  </conditionalFormatting>
  <conditionalFormatting sqref="W172">
    <cfRule type="cellIs" dxfId="2529" priority="2530" operator="notEqual">
      <formula>0</formula>
    </cfRule>
  </conditionalFormatting>
  <conditionalFormatting sqref="W160">
    <cfRule type="cellIs" dxfId="2528" priority="2529" operator="notEqual">
      <formula>0</formula>
    </cfRule>
  </conditionalFormatting>
  <conditionalFormatting sqref="W162">
    <cfRule type="cellIs" dxfId="2527" priority="2528" operator="notEqual">
      <formula>0</formula>
    </cfRule>
  </conditionalFormatting>
  <conditionalFormatting sqref="W164">
    <cfRule type="cellIs" dxfId="2526" priority="2527" operator="notEqual">
      <formula>0</formula>
    </cfRule>
  </conditionalFormatting>
  <conditionalFormatting sqref="W166">
    <cfRule type="cellIs" dxfId="2525" priority="2526" operator="notEqual">
      <formula>0</formula>
    </cfRule>
  </conditionalFormatting>
  <conditionalFormatting sqref="X169">
    <cfRule type="cellIs" dxfId="2524" priority="2525" operator="notEqual">
      <formula>0</formula>
    </cfRule>
  </conditionalFormatting>
  <conditionalFormatting sqref="X171">
    <cfRule type="cellIs" dxfId="2523" priority="2524" operator="notEqual">
      <formula>0</formula>
    </cfRule>
  </conditionalFormatting>
  <conditionalFormatting sqref="X173">
    <cfRule type="cellIs" dxfId="2522" priority="2523" operator="notEqual">
      <formula>0</formula>
    </cfRule>
  </conditionalFormatting>
  <conditionalFormatting sqref="X159">
    <cfRule type="cellIs" dxfId="2521" priority="2522" operator="notEqual">
      <formula>0</formula>
    </cfRule>
  </conditionalFormatting>
  <conditionalFormatting sqref="X161">
    <cfRule type="cellIs" dxfId="2520" priority="2521" operator="notEqual">
      <formula>0</formula>
    </cfRule>
  </conditionalFormatting>
  <conditionalFormatting sqref="X161">
    <cfRule type="cellIs" dxfId="2519" priority="2520" operator="notEqual">
      <formula>0</formula>
    </cfRule>
  </conditionalFormatting>
  <conditionalFormatting sqref="X169">
    <cfRule type="cellIs" dxfId="2518" priority="2519" operator="notEqual">
      <formula>0</formula>
    </cfRule>
  </conditionalFormatting>
  <conditionalFormatting sqref="X171">
    <cfRule type="cellIs" dxfId="2517" priority="2518" operator="notEqual">
      <formula>0</formula>
    </cfRule>
  </conditionalFormatting>
  <conditionalFormatting sqref="X173">
    <cfRule type="cellIs" dxfId="2516" priority="2517" operator="notEqual">
      <formula>0</formula>
    </cfRule>
  </conditionalFormatting>
  <conditionalFormatting sqref="X161">
    <cfRule type="cellIs" dxfId="2515" priority="2516" operator="notEqual">
      <formula>0</formula>
    </cfRule>
  </conditionalFormatting>
  <conditionalFormatting sqref="X163">
    <cfRule type="cellIs" dxfId="2514" priority="2515" operator="notEqual">
      <formula>0</formula>
    </cfRule>
  </conditionalFormatting>
  <conditionalFormatting sqref="X165">
    <cfRule type="cellIs" dxfId="2513" priority="2514" operator="notEqual">
      <formula>0</formula>
    </cfRule>
  </conditionalFormatting>
  <conditionalFormatting sqref="X167">
    <cfRule type="cellIs" dxfId="2512" priority="2513" operator="notEqual">
      <formula>0</formula>
    </cfRule>
  </conditionalFormatting>
  <conditionalFormatting sqref="Y170">
    <cfRule type="cellIs" dxfId="2511" priority="2512" operator="notEqual">
      <formula>0</formula>
    </cfRule>
  </conditionalFormatting>
  <conditionalFormatting sqref="Y172">
    <cfRule type="cellIs" dxfId="2510" priority="2511" operator="notEqual">
      <formula>0</formula>
    </cfRule>
  </conditionalFormatting>
  <conditionalFormatting sqref="Y174">
    <cfRule type="cellIs" dxfId="2509" priority="2510" operator="notEqual">
      <formula>0</formula>
    </cfRule>
  </conditionalFormatting>
  <conditionalFormatting sqref="Y160">
    <cfRule type="cellIs" dxfId="2508" priority="2509" operator="notEqual">
      <formula>0</formula>
    </cfRule>
  </conditionalFormatting>
  <conditionalFormatting sqref="Y162">
    <cfRule type="cellIs" dxfId="2507" priority="2508" operator="notEqual">
      <formula>0</formula>
    </cfRule>
  </conditionalFormatting>
  <conditionalFormatting sqref="Y162">
    <cfRule type="cellIs" dxfId="2506" priority="2507" operator="notEqual">
      <formula>0</formula>
    </cfRule>
  </conditionalFormatting>
  <conditionalFormatting sqref="Y170">
    <cfRule type="cellIs" dxfId="2505" priority="2506" operator="notEqual">
      <formula>0</formula>
    </cfRule>
  </conditionalFormatting>
  <conditionalFormatting sqref="Y172">
    <cfRule type="cellIs" dxfId="2504" priority="2505" operator="notEqual">
      <formula>0</formula>
    </cfRule>
  </conditionalFormatting>
  <conditionalFormatting sqref="Y174">
    <cfRule type="cellIs" dxfId="2503" priority="2504" operator="notEqual">
      <formula>0</formula>
    </cfRule>
  </conditionalFormatting>
  <conditionalFormatting sqref="Y162">
    <cfRule type="cellIs" dxfId="2502" priority="2503" operator="notEqual">
      <formula>0</formula>
    </cfRule>
  </conditionalFormatting>
  <conditionalFormatting sqref="Y164">
    <cfRule type="cellIs" dxfId="2501" priority="2502" operator="notEqual">
      <formula>0</formula>
    </cfRule>
  </conditionalFormatting>
  <conditionalFormatting sqref="Y166">
    <cfRule type="cellIs" dxfId="2500" priority="2501" operator="notEqual">
      <formula>0</formula>
    </cfRule>
  </conditionalFormatting>
  <conditionalFormatting sqref="Y168">
    <cfRule type="cellIs" dxfId="2499" priority="2500" operator="notEqual">
      <formula>0</formula>
    </cfRule>
  </conditionalFormatting>
  <conditionalFormatting sqref="Z171">
    <cfRule type="cellIs" dxfId="2498" priority="2499" operator="notEqual">
      <formula>0</formula>
    </cfRule>
  </conditionalFormatting>
  <conditionalFormatting sqref="Z173">
    <cfRule type="cellIs" dxfId="2497" priority="2498" operator="notEqual">
      <formula>0</formula>
    </cfRule>
  </conditionalFormatting>
  <conditionalFormatting sqref="Z175">
    <cfRule type="cellIs" dxfId="2496" priority="2497" operator="notEqual">
      <formula>0</formula>
    </cfRule>
  </conditionalFormatting>
  <conditionalFormatting sqref="Z161">
    <cfRule type="cellIs" dxfId="2495" priority="2496" operator="notEqual">
      <formula>0</formula>
    </cfRule>
  </conditionalFormatting>
  <conditionalFormatting sqref="Z163">
    <cfRule type="cellIs" dxfId="2494" priority="2495" operator="notEqual">
      <formula>0</formula>
    </cfRule>
  </conditionalFormatting>
  <conditionalFormatting sqref="Z163">
    <cfRule type="cellIs" dxfId="2493" priority="2494" operator="notEqual">
      <formula>0</formula>
    </cfRule>
  </conditionalFormatting>
  <conditionalFormatting sqref="Z171">
    <cfRule type="cellIs" dxfId="2492" priority="2493" operator="notEqual">
      <formula>0</formula>
    </cfRule>
  </conditionalFormatting>
  <conditionalFormatting sqref="Z173">
    <cfRule type="cellIs" dxfId="2491" priority="2492" operator="notEqual">
      <formula>0</formula>
    </cfRule>
  </conditionalFormatting>
  <conditionalFormatting sqref="Z175">
    <cfRule type="cellIs" dxfId="2490" priority="2491" operator="notEqual">
      <formula>0</formula>
    </cfRule>
  </conditionalFormatting>
  <conditionalFormatting sqref="Z163">
    <cfRule type="cellIs" dxfId="2489" priority="2490" operator="notEqual">
      <formula>0</formula>
    </cfRule>
  </conditionalFormatting>
  <conditionalFormatting sqref="Z165">
    <cfRule type="cellIs" dxfId="2488" priority="2489" operator="notEqual">
      <formula>0</formula>
    </cfRule>
  </conditionalFormatting>
  <conditionalFormatting sqref="Z167">
    <cfRule type="cellIs" dxfId="2487" priority="2488" operator="notEqual">
      <formula>0</formula>
    </cfRule>
  </conditionalFormatting>
  <conditionalFormatting sqref="Z169">
    <cfRule type="cellIs" dxfId="2486" priority="2487" operator="notEqual">
      <formula>0</formula>
    </cfRule>
  </conditionalFormatting>
  <conditionalFormatting sqref="AA172">
    <cfRule type="cellIs" dxfId="2485" priority="2486" operator="notEqual">
      <formula>0</formula>
    </cfRule>
  </conditionalFormatting>
  <conditionalFormatting sqref="AA174">
    <cfRule type="cellIs" dxfId="2484" priority="2485" operator="notEqual">
      <formula>0</formula>
    </cfRule>
  </conditionalFormatting>
  <conditionalFormatting sqref="AA176">
    <cfRule type="cellIs" dxfId="2483" priority="2484" operator="notEqual">
      <formula>0</formula>
    </cfRule>
  </conditionalFormatting>
  <conditionalFormatting sqref="AA162">
    <cfRule type="cellIs" dxfId="2482" priority="2483" operator="notEqual">
      <formula>0</formula>
    </cfRule>
  </conditionalFormatting>
  <conditionalFormatting sqref="AA164">
    <cfRule type="cellIs" dxfId="2481" priority="2482" operator="notEqual">
      <formula>0</formula>
    </cfRule>
  </conditionalFormatting>
  <conditionalFormatting sqref="AA164">
    <cfRule type="cellIs" dxfId="2480" priority="2481" operator="notEqual">
      <formula>0</formula>
    </cfRule>
  </conditionalFormatting>
  <conditionalFormatting sqref="AA172">
    <cfRule type="cellIs" dxfId="2479" priority="2480" operator="notEqual">
      <formula>0</formula>
    </cfRule>
  </conditionalFormatting>
  <conditionalFormatting sqref="AA174">
    <cfRule type="cellIs" dxfId="2478" priority="2479" operator="notEqual">
      <formula>0</formula>
    </cfRule>
  </conditionalFormatting>
  <conditionalFormatting sqref="AA176">
    <cfRule type="cellIs" dxfId="2477" priority="2478" operator="notEqual">
      <formula>0</formula>
    </cfRule>
  </conditionalFormatting>
  <conditionalFormatting sqref="AA164">
    <cfRule type="cellIs" dxfId="2476" priority="2477" operator="notEqual">
      <formula>0</formula>
    </cfRule>
  </conditionalFormatting>
  <conditionalFormatting sqref="AA166">
    <cfRule type="cellIs" dxfId="2475" priority="2476" operator="notEqual">
      <formula>0</formula>
    </cfRule>
  </conditionalFormatting>
  <conditionalFormatting sqref="AA168">
    <cfRule type="cellIs" dxfId="2474" priority="2475" operator="notEqual">
      <formula>0</formula>
    </cfRule>
  </conditionalFormatting>
  <conditionalFormatting sqref="AA170">
    <cfRule type="cellIs" dxfId="2473" priority="2474" operator="notEqual">
      <formula>0</formula>
    </cfRule>
  </conditionalFormatting>
  <conditionalFormatting sqref="AB173">
    <cfRule type="cellIs" dxfId="2472" priority="2473" operator="notEqual">
      <formula>0</formula>
    </cfRule>
  </conditionalFormatting>
  <conditionalFormatting sqref="AB175">
    <cfRule type="cellIs" dxfId="2471" priority="2472" operator="notEqual">
      <formula>0</formula>
    </cfRule>
  </conditionalFormatting>
  <conditionalFormatting sqref="AB177">
    <cfRule type="cellIs" dxfId="2470" priority="2471" operator="notEqual">
      <formula>0</formula>
    </cfRule>
  </conditionalFormatting>
  <conditionalFormatting sqref="AB163">
    <cfRule type="cellIs" dxfId="2469" priority="2470" operator="notEqual">
      <formula>0</formula>
    </cfRule>
  </conditionalFormatting>
  <conditionalFormatting sqref="AB165">
    <cfRule type="cellIs" dxfId="2468" priority="2469" operator="notEqual">
      <formula>0</formula>
    </cfRule>
  </conditionalFormatting>
  <conditionalFormatting sqref="AB165">
    <cfRule type="cellIs" dxfId="2467" priority="2468" operator="notEqual">
      <formula>0</formula>
    </cfRule>
  </conditionalFormatting>
  <conditionalFormatting sqref="AB173">
    <cfRule type="cellIs" dxfId="2466" priority="2467" operator="notEqual">
      <formula>0</formula>
    </cfRule>
  </conditionalFormatting>
  <conditionalFormatting sqref="AB175">
    <cfRule type="cellIs" dxfId="2465" priority="2466" operator="notEqual">
      <formula>0</formula>
    </cfRule>
  </conditionalFormatting>
  <conditionalFormatting sqref="AB177">
    <cfRule type="cellIs" dxfId="2464" priority="2465" operator="notEqual">
      <formula>0</formula>
    </cfRule>
  </conditionalFormatting>
  <conditionalFormatting sqref="AB165">
    <cfRule type="cellIs" dxfId="2463" priority="2464" operator="notEqual">
      <formula>0</formula>
    </cfRule>
  </conditionalFormatting>
  <conditionalFormatting sqref="AB167">
    <cfRule type="cellIs" dxfId="2462" priority="2463" operator="notEqual">
      <formula>0</formula>
    </cfRule>
  </conditionalFormatting>
  <conditionalFormatting sqref="AB169">
    <cfRule type="cellIs" dxfId="2461" priority="2462" operator="notEqual">
      <formula>0</formula>
    </cfRule>
  </conditionalFormatting>
  <conditionalFormatting sqref="AB171">
    <cfRule type="cellIs" dxfId="2460" priority="2461" operator="notEqual">
      <formula>0</formula>
    </cfRule>
  </conditionalFormatting>
  <conditionalFormatting sqref="AC174">
    <cfRule type="cellIs" dxfId="2459" priority="2460" operator="notEqual">
      <formula>0</formula>
    </cfRule>
  </conditionalFormatting>
  <conditionalFormatting sqref="AC176">
    <cfRule type="cellIs" dxfId="2458" priority="2459" operator="notEqual">
      <formula>0</formula>
    </cfRule>
  </conditionalFormatting>
  <conditionalFormatting sqref="AC178">
    <cfRule type="cellIs" dxfId="2457" priority="2458" operator="notEqual">
      <formula>0</formula>
    </cfRule>
  </conditionalFormatting>
  <conditionalFormatting sqref="AC164">
    <cfRule type="cellIs" dxfId="2456" priority="2457" operator="notEqual">
      <formula>0</formula>
    </cfRule>
  </conditionalFormatting>
  <conditionalFormatting sqref="AC166">
    <cfRule type="cellIs" dxfId="2455" priority="2456" operator="notEqual">
      <formula>0</formula>
    </cfRule>
  </conditionalFormatting>
  <conditionalFormatting sqref="AC166">
    <cfRule type="cellIs" dxfId="2454" priority="2455" operator="notEqual">
      <formula>0</formula>
    </cfRule>
  </conditionalFormatting>
  <conditionalFormatting sqref="AC174">
    <cfRule type="cellIs" dxfId="2453" priority="2454" operator="notEqual">
      <formula>0</formula>
    </cfRule>
  </conditionalFormatting>
  <conditionalFormatting sqref="AC176">
    <cfRule type="cellIs" dxfId="2452" priority="2453" operator="notEqual">
      <formula>0</formula>
    </cfRule>
  </conditionalFormatting>
  <conditionalFormatting sqref="AC178">
    <cfRule type="cellIs" dxfId="2451" priority="2452" operator="notEqual">
      <formula>0</formula>
    </cfRule>
  </conditionalFormatting>
  <conditionalFormatting sqref="AC166">
    <cfRule type="cellIs" dxfId="2450" priority="2451" operator="notEqual">
      <formula>0</formula>
    </cfRule>
  </conditionalFormatting>
  <conditionalFormatting sqref="AC168">
    <cfRule type="cellIs" dxfId="2449" priority="2450" operator="notEqual">
      <formula>0</formula>
    </cfRule>
  </conditionalFormatting>
  <conditionalFormatting sqref="AC170">
    <cfRule type="cellIs" dxfId="2448" priority="2449" operator="notEqual">
      <formula>0</formula>
    </cfRule>
  </conditionalFormatting>
  <conditionalFormatting sqref="AC172">
    <cfRule type="cellIs" dxfId="2447" priority="2448" operator="notEqual">
      <formula>0</formula>
    </cfRule>
  </conditionalFormatting>
  <conditionalFormatting sqref="P153">
    <cfRule type="cellIs" dxfId="2446" priority="2447" operator="notEqual">
      <formula>0</formula>
    </cfRule>
  </conditionalFormatting>
  <conditionalFormatting sqref="P155">
    <cfRule type="cellIs" dxfId="2445" priority="2446" operator="notEqual">
      <formula>0</formula>
    </cfRule>
  </conditionalFormatting>
  <conditionalFormatting sqref="P157">
    <cfRule type="cellIs" dxfId="2444" priority="2445" operator="notEqual">
      <formula>0</formula>
    </cfRule>
  </conditionalFormatting>
  <conditionalFormatting sqref="P143">
    <cfRule type="cellIs" dxfId="2443" priority="2444" operator="notEqual">
      <formula>0</formula>
    </cfRule>
  </conditionalFormatting>
  <conditionalFormatting sqref="P145">
    <cfRule type="cellIs" dxfId="2442" priority="2443" operator="notEqual">
      <formula>0</formula>
    </cfRule>
  </conditionalFormatting>
  <conditionalFormatting sqref="P145">
    <cfRule type="cellIs" dxfId="2441" priority="2442" operator="notEqual">
      <formula>0</formula>
    </cfRule>
  </conditionalFormatting>
  <conditionalFormatting sqref="P153">
    <cfRule type="cellIs" dxfId="2440" priority="2441" operator="notEqual">
      <formula>0</formula>
    </cfRule>
  </conditionalFormatting>
  <conditionalFormatting sqref="P155">
    <cfRule type="cellIs" dxfId="2439" priority="2440" operator="notEqual">
      <formula>0</formula>
    </cfRule>
  </conditionalFormatting>
  <conditionalFormatting sqref="P157">
    <cfRule type="cellIs" dxfId="2438" priority="2439" operator="notEqual">
      <formula>0</formula>
    </cfRule>
  </conditionalFormatting>
  <conditionalFormatting sqref="P145">
    <cfRule type="cellIs" dxfId="2437" priority="2438" operator="notEqual">
      <formula>0</formula>
    </cfRule>
  </conditionalFormatting>
  <conditionalFormatting sqref="P147">
    <cfRule type="cellIs" dxfId="2436" priority="2437" operator="notEqual">
      <formula>0</formula>
    </cfRule>
  </conditionalFormatting>
  <conditionalFormatting sqref="P149">
    <cfRule type="cellIs" dxfId="2435" priority="2436" operator="notEqual">
      <formula>0</formula>
    </cfRule>
  </conditionalFormatting>
  <conditionalFormatting sqref="P151">
    <cfRule type="cellIs" dxfId="2434" priority="2435" operator="notEqual">
      <formula>0</formula>
    </cfRule>
  </conditionalFormatting>
  <conditionalFormatting sqref="Q154">
    <cfRule type="cellIs" dxfId="2433" priority="2434" operator="notEqual">
      <formula>0</formula>
    </cfRule>
  </conditionalFormatting>
  <conditionalFormatting sqref="Q156">
    <cfRule type="cellIs" dxfId="2432" priority="2433" operator="notEqual">
      <formula>0</formula>
    </cfRule>
  </conditionalFormatting>
  <conditionalFormatting sqref="Q158">
    <cfRule type="cellIs" dxfId="2431" priority="2432" operator="notEqual">
      <formula>0</formula>
    </cfRule>
  </conditionalFormatting>
  <conditionalFormatting sqref="Q144">
    <cfRule type="cellIs" dxfId="2430" priority="2431" operator="notEqual">
      <formula>0</formula>
    </cfRule>
  </conditionalFormatting>
  <conditionalFormatting sqref="Q146">
    <cfRule type="cellIs" dxfId="2429" priority="2430" operator="notEqual">
      <formula>0</formula>
    </cfRule>
  </conditionalFormatting>
  <conditionalFormatting sqref="Q146">
    <cfRule type="cellIs" dxfId="2428" priority="2429" operator="notEqual">
      <formula>0</formula>
    </cfRule>
  </conditionalFormatting>
  <conditionalFormatting sqref="Q154">
    <cfRule type="cellIs" dxfId="2427" priority="2428" operator="notEqual">
      <formula>0</formula>
    </cfRule>
  </conditionalFormatting>
  <conditionalFormatting sqref="Q156">
    <cfRule type="cellIs" dxfId="2426" priority="2427" operator="notEqual">
      <formula>0</formula>
    </cfRule>
  </conditionalFormatting>
  <conditionalFormatting sqref="Q158">
    <cfRule type="cellIs" dxfId="2425" priority="2426" operator="notEqual">
      <formula>0</formula>
    </cfRule>
  </conditionalFormatting>
  <conditionalFormatting sqref="Q146">
    <cfRule type="cellIs" dxfId="2424" priority="2425" operator="notEqual">
      <formula>0</formula>
    </cfRule>
  </conditionalFormatting>
  <conditionalFormatting sqref="Q148">
    <cfRule type="cellIs" dxfId="2423" priority="2424" operator="notEqual">
      <formula>0</formula>
    </cfRule>
  </conditionalFormatting>
  <conditionalFormatting sqref="Q150">
    <cfRule type="cellIs" dxfId="2422" priority="2423" operator="notEqual">
      <formula>0</formula>
    </cfRule>
  </conditionalFormatting>
  <conditionalFormatting sqref="Q152">
    <cfRule type="cellIs" dxfId="2421" priority="2422" operator="notEqual">
      <formula>0</formula>
    </cfRule>
  </conditionalFormatting>
  <conditionalFormatting sqref="R155">
    <cfRule type="cellIs" dxfId="2420" priority="2421" operator="notEqual">
      <formula>0</formula>
    </cfRule>
  </conditionalFormatting>
  <conditionalFormatting sqref="R157">
    <cfRule type="cellIs" dxfId="2419" priority="2420" operator="notEqual">
      <formula>0</formula>
    </cfRule>
  </conditionalFormatting>
  <conditionalFormatting sqref="R159">
    <cfRule type="cellIs" dxfId="2418" priority="2419" operator="notEqual">
      <formula>0</formula>
    </cfRule>
  </conditionalFormatting>
  <conditionalFormatting sqref="R145">
    <cfRule type="cellIs" dxfId="2417" priority="2418" operator="notEqual">
      <formula>0</formula>
    </cfRule>
  </conditionalFormatting>
  <conditionalFormatting sqref="R147">
    <cfRule type="cellIs" dxfId="2416" priority="2417" operator="notEqual">
      <formula>0</formula>
    </cfRule>
  </conditionalFormatting>
  <conditionalFormatting sqref="R147">
    <cfRule type="cellIs" dxfId="2415" priority="2416" operator="notEqual">
      <formula>0</formula>
    </cfRule>
  </conditionalFormatting>
  <conditionalFormatting sqref="R155">
    <cfRule type="cellIs" dxfId="2414" priority="2415" operator="notEqual">
      <formula>0</formula>
    </cfRule>
  </conditionalFormatting>
  <conditionalFormatting sqref="R157">
    <cfRule type="cellIs" dxfId="2413" priority="2414" operator="notEqual">
      <formula>0</formula>
    </cfRule>
  </conditionalFormatting>
  <conditionalFormatting sqref="R159">
    <cfRule type="cellIs" dxfId="2412" priority="2413" operator="notEqual">
      <formula>0</formula>
    </cfRule>
  </conditionalFormatting>
  <conditionalFormatting sqref="R147">
    <cfRule type="cellIs" dxfId="2411" priority="2412" operator="notEqual">
      <formula>0</formula>
    </cfRule>
  </conditionalFormatting>
  <conditionalFormatting sqref="R149">
    <cfRule type="cellIs" dxfId="2410" priority="2411" operator="notEqual">
      <formula>0</formula>
    </cfRule>
  </conditionalFormatting>
  <conditionalFormatting sqref="R151">
    <cfRule type="cellIs" dxfId="2409" priority="2410" operator="notEqual">
      <formula>0</formula>
    </cfRule>
  </conditionalFormatting>
  <conditionalFormatting sqref="R153">
    <cfRule type="cellIs" dxfId="2408" priority="2409" operator="notEqual">
      <formula>0</formula>
    </cfRule>
  </conditionalFormatting>
  <conditionalFormatting sqref="S156">
    <cfRule type="cellIs" dxfId="2407" priority="2408" operator="notEqual">
      <formula>0</formula>
    </cfRule>
  </conditionalFormatting>
  <conditionalFormatting sqref="S158">
    <cfRule type="cellIs" dxfId="2406" priority="2407" operator="notEqual">
      <formula>0</formula>
    </cfRule>
  </conditionalFormatting>
  <conditionalFormatting sqref="S160">
    <cfRule type="cellIs" dxfId="2405" priority="2406" operator="notEqual">
      <formula>0</formula>
    </cfRule>
  </conditionalFormatting>
  <conditionalFormatting sqref="S146">
    <cfRule type="cellIs" dxfId="2404" priority="2405" operator="notEqual">
      <formula>0</formula>
    </cfRule>
  </conditionalFormatting>
  <conditionalFormatting sqref="S148">
    <cfRule type="cellIs" dxfId="2403" priority="2404" operator="notEqual">
      <formula>0</formula>
    </cfRule>
  </conditionalFormatting>
  <conditionalFormatting sqref="S148">
    <cfRule type="cellIs" dxfId="2402" priority="2403" operator="notEqual">
      <formula>0</formula>
    </cfRule>
  </conditionalFormatting>
  <conditionalFormatting sqref="S156">
    <cfRule type="cellIs" dxfId="2401" priority="2402" operator="notEqual">
      <formula>0</formula>
    </cfRule>
  </conditionalFormatting>
  <conditionalFormatting sqref="S158">
    <cfRule type="cellIs" dxfId="2400" priority="2401" operator="notEqual">
      <formula>0</formula>
    </cfRule>
  </conditionalFormatting>
  <conditionalFormatting sqref="S160">
    <cfRule type="cellIs" dxfId="2399" priority="2400" operator="notEqual">
      <formula>0</formula>
    </cfRule>
  </conditionalFormatting>
  <conditionalFormatting sqref="S148">
    <cfRule type="cellIs" dxfId="2398" priority="2399" operator="notEqual">
      <formula>0</formula>
    </cfRule>
  </conditionalFormatting>
  <conditionalFormatting sqref="S150">
    <cfRule type="cellIs" dxfId="2397" priority="2398" operator="notEqual">
      <formula>0</formula>
    </cfRule>
  </conditionalFormatting>
  <conditionalFormatting sqref="S152">
    <cfRule type="cellIs" dxfId="2396" priority="2397" operator="notEqual">
      <formula>0</formula>
    </cfRule>
  </conditionalFormatting>
  <conditionalFormatting sqref="S154">
    <cfRule type="cellIs" dxfId="2395" priority="2396" operator="notEqual">
      <formula>0</formula>
    </cfRule>
  </conditionalFormatting>
  <conditionalFormatting sqref="T157">
    <cfRule type="cellIs" dxfId="2394" priority="2395" operator="notEqual">
      <formula>0</formula>
    </cfRule>
  </conditionalFormatting>
  <conditionalFormatting sqref="T159">
    <cfRule type="cellIs" dxfId="2393" priority="2394" operator="notEqual">
      <formula>0</formula>
    </cfRule>
  </conditionalFormatting>
  <conditionalFormatting sqref="T161">
    <cfRule type="cellIs" dxfId="2392" priority="2393" operator="notEqual">
      <formula>0</formula>
    </cfRule>
  </conditionalFormatting>
  <conditionalFormatting sqref="T147">
    <cfRule type="cellIs" dxfId="2391" priority="2392" operator="notEqual">
      <formula>0</formula>
    </cfRule>
  </conditionalFormatting>
  <conditionalFormatting sqref="T149">
    <cfRule type="cellIs" dxfId="2390" priority="2391" operator="notEqual">
      <formula>0</formula>
    </cfRule>
  </conditionalFormatting>
  <conditionalFormatting sqref="T149">
    <cfRule type="cellIs" dxfId="2389" priority="2390" operator="notEqual">
      <formula>0</formula>
    </cfRule>
  </conditionalFormatting>
  <conditionalFormatting sqref="T157">
    <cfRule type="cellIs" dxfId="2388" priority="2389" operator="notEqual">
      <formula>0</formula>
    </cfRule>
  </conditionalFormatting>
  <conditionalFormatting sqref="T159">
    <cfRule type="cellIs" dxfId="2387" priority="2388" operator="notEqual">
      <formula>0</formula>
    </cfRule>
  </conditionalFormatting>
  <conditionalFormatting sqref="T161">
    <cfRule type="cellIs" dxfId="2386" priority="2387" operator="notEqual">
      <formula>0</formula>
    </cfRule>
  </conditionalFormatting>
  <conditionalFormatting sqref="T149">
    <cfRule type="cellIs" dxfId="2385" priority="2386" operator="notEqual">
      <formula>0</formula>
    </cfRule>
  </conditionalFormatting>
  <conditionalFormatting sqref="T151">
    <cfRule type="cellIs" dxfId="2384" priority="2385" operator="notEqual">
      <formula>0</formula>
    </cfRule>
  </conditionalFormatting>
  <conditionalFormatting sqref="T153">
    <cfRule type="cellIs" dxfId="2383" priority="2384" operator="notEqual">
      <formula>0</formula>
    </cfRule>
  </conditionalFormatting>
  <conditionalFormatting sqref="T155">
    <cfRule type="cellIs" dxfId="2382" priority="2383" operator="notEqual">
      <formula>0</formula>
    </cfRule>
  </conditionalFormatting>
  <conditionalFormatting sqref="U158">
    <cfRule type="cellIs" dxfId="2381" priority="2382" operator="notEqual">
      <formula>0</formula>
    </cfRule>
  </conditionalFormatting>
  <conditionalFormatting sqref="U160">
    <cfRule type="cellIs" dxfId="2380" priority="2381" operator="notEqual">
      <formula>0</formula>
    </cfRule>
  </conditionalFormatting>
  <conditionalFormatting sqref="U162">
    <cfRule type="cellIs" dxfId="2379" priority="2380" operator="notEqual">
      <formula>0</formula>
    </cfRule>
  </conditionalFormatting>
  <conditionalFormatting sqref="U148">
    <cfRule type="cellIs" dxfId="2378" priority="2379" operator="notEqual">
      <formula>0</formula>
    </cfRule>
  </conditionalFormatting>
  <conditionalFormatting sqref="U150">
    <cfRule type="cellIs" dxfId="2377" priority="2378" operator="notEqual">
      <formula>0</formula>
    </cfRule>
  </conditionalFormatting>
  <conditionalFormatting sqref="U150">
    <cfRule type="cellIs" dxfId="2376" priority="2377" operator="notEqual">
      <formula>0</formula>
    </cfRule>
  </conditionalFormatting>
  <conditionalFormatting sqref="U158">
    <cfRule type="cellIs" dxfId="2375" priority="2376" operator="notEqual">
      <formula>0</formula>
    </cfRule>
  </conditionalFormatting>
  <conditionalFormatting sqref="U160">
    <cfRule type="cellIs" dxfId="2374" priority="2375" operator="notEqual">
      <formula>0</formula>
    </cfRule>
  </conditionalFormatting>
  <conditionalFormatting sqref="U162">
    <cfRule type="cellIs" dxfId="2373" priority="2374" operator="notEqual">
      <formula>0</formula>
    </cfRule>
  </conditionalFormatting>
  <conditionalFormatting sqref="U150">
    <cfRule type="cellIs" dxfId="2372" priority="2373" operator="notEqual">
      <formula>0</formula>
    </cfRule>
  </conditionalFormatting>
  <conditionalFormatting sqref="U152">
    <cfRule type="cellIs" dxfId="2371" priority="2372" operator="notEqual">
      <formula>0</formula>
    </cfRule>
  </conditionalFormatting>
  <conditionalFormatting sqref="U154">
    <cfRule type="cellIs" dxfId="2370" priority="2371" operator="notEqual">
      <formula>0</formula>
    </cfRule>
  </conditionalFormatting>
  <conditionalFormatting sqref="U156">
    <cfRule type="cellIs" dxfId="2369" priority="2370" operator="notEqual">
      <formula>0</formula>
    </cfRule>
  </conditionalFormatting>
  <conditionalFormatting sqref="V159">
    <cfRule type="cellIs" dxfId="2368" priority="2369" operator="notEqual">
      <formula>0</formula>
    </cfRule>
  </conditionalFormatting>
  <conditionalFormatting sqref="V161">
    <cfRule type="cellIs" dxfId="2367" priority="2368" operator="notEqual">
      <formula>0</formula>
    </cfRule>
  </conditionalFormatting>
  <conditionalFormatting sqref="V163">
    <cfRule type="cellIs" dxfId="2366" priority="2367" operator="notEqual">
      <formula>0</formula>
    </cfRule>
  </conditionalFormatting>
  <conditionalFormatting sqref="V149">
    <cfRule type="cellIs" dxfId="2365" priority="2366" operator="notEqual">
      <formula>0</formula>
    </cfRule>
  </conditionalFormatting>
  <conditionalFormatting sqref="V151">
    <cfRule type="cellIs" dxfId="2364" priority="2365" operator="notEqual">
      <formula>0</formula>
    </cfRule>
  </conditionalFormatting>
  <conditionalFormatting sqref="V151">
    <cfRule type="cellIs" dxfId="2363" priority="2364" operator="notEqual">
      <formula>0</formula>
    </cfRule>
  </conditionalFormatting>
  <conditionalFormatting sqref="V159">
    <cfRule type="cellIs" dxfId="2362" priority="2363" operator="notEqual">
      <formula>0</formula>
    </cfRule>
  </conditionalFormatting>
  <conditionalFormatting sqref="V161">
    <cfRule type="cellIs" dxfId="2361" priority="2362" operator="notEqual">
      <formula>0</formula>
    </cfRule>
  </conditionalFormatting>
  <conditionalFormatting sqref="V163">
    <cfRule type="cellIs" dxfId="2360" priority="2361" operator="notEqual">
      <formula>0</formula>
    </cfRule>
  </conditionalFormatting>
  <conditionalFormatting sqref="V151">
    <cfRule type="cellIs" dxfId="2359" priority="2360" operator="notEqual">
      <formula>0</formula>
    </cfRule>
  </conditionalFormatting>
  <conditionalFormatting sqref="V153">
    <cfRule type="cellIs" dxfId="2358" priority="2359" operator="notEqual">
      <formula>0</formula>
    </cfRule>
  </conditionalFormatting>
  <conditionalFormatting sqref="V155">
    <cfRule type="cellIs" dxfId="2357" priority="2358" operator="notEqual">
      <formula>0</formula>
    </cfRule>
  </conditionalFormatting>
  <conditionalFormatting sqref="V157">
    <cfRule type="cellIs" dxfId="2356" priority="2357" operator="notEqual">
      <formula>0</formula>
    </cfRule>
  </conditionalFormatting>
  <conditionalFormatting sqref="W160">
    <cfRule type="cellIs" dxfId="2355" priority="2356" operator="notEqual">
      <formula>0</formula>
    </cfRule>
  </conditionalFormatting>
  <conditionalFormatting sqref="W162">
    <cfRule type="cellIs" dxfId="2354" priority="2355" operator="notEqual">
      <formula>0</formula>
    </cfRule>
  </conditionalFormatting>
  <conditionalFormatting sqref="W164">
    <cfRule type="cellIs" dxfId="2353" priority="2354" operator="notEqual">
      <formula>0</formula>
    </cfRule>
  </conditionalFormatting>
  <conditionalFormatting sqref="W150">
    <cfRule type="cellIs" dxfId="2352" priority="2353" operator="notEqual">
      <formula>0</formula>
    </cfRule>
  </conditionalFormatting>
  <conditionalFormatting sqref="W152">
    <cfRule type="cellIs" dxfId="2351" priority="2352" operator="notEqual">
      <formula>0</formula>
    </cfRule>
  </conditionalFormatting>
  <conditionalFormatting sqref="W152">
    <cfRule type="cellIs" dxfId="2350" priority="2351" operator="notEqual">
      <formula>0</formula>
    </cfRule>
  </conditionalFormatting>
  <conditionalFormatting sqref="W160">
    <cfRule type="cellIs" dxfId="2349" priority="2350" operator="notEqual">
      <formula>0</formula>
    </cfRule>
  </conditionalFormatting>
  <conditionalFormatting sqref="W162">
    <cfRule type="cellIs" dxfId="2348" priority="2349" operator="notEqual">
      <formula>0</formula>
    </cfRule>
  </conditionalFormatting>
  <conditionalFormatting sqref="W164">
    <cfRule type="cellIs" dxfId="2347" priority="2348" operator="notEqual">
      <formula>0</formula>
    </cfRule>
  </conditionalFormatting>
  <conditionalFormatting sqref="W152">
    <cfRule type="cellIs" dxfId="2346" priority="2347" operator="notEqual">
      <formula>0</formula>
    </cfRule>
  </conditionalFormatting>
  <conditionalFormatting sqref="W154">
    <cfRule type="cellIs" dxfId="2345" priority="2346" operator="notEqual">
      <formula>0</formula>
    </cfRule>
  </conditionalFormatting>
  <conditionalFormatting sqref="W156">
    <cfRule type="cellIs" dxfId="2344" priority="2345" operator="notEqual">
      <formula>0</formula>
    </cfRule>
  </conditionalFormatting>
  <conditionalFormatting sqref="W158">
    <cfRule type="cellIs" dxfId="2343" priority="2344" operator="notEqual">
      <formula>0</formula>
    </cfRule>
  </conditionalFormatting>
  <conditionalFormatting sqref="X161">
    <cfRule type="cellIs" dxfId="2342" priority="2343" operator="notEqual">
      <formula>0</formula>
    </cfRule>
  </conditionalFormatting>
  <conditionalFormatting sqref="X163">
    <cfRule type="cellIs" dxfId="2341" priority="2342" operator="notEqual">
      <formula>0</formula>
    </cfRule>
  </conditionalFormatting>
  <conditionalFormatting sqref="X165">
    <cfRule type="cellIs" dxfId="2340" priority="2341" operator="notEqual">
      <formula>0</formula>
    </cfRule>
  </conditionalFormatting>
  <conditionalFormatting sqref="X151">
    <cfRule type="cellIs" dxfId="2339" priority="2340" operator="notEqual">
      <formula>0</formula>
    </cfRule>
  </conditionalFormatting>
  <conditionalFormatting sqref="X153">
    <cfRule type="cellIs" dxfId="2338" priority="2339" operator="notEqual">
      <formula>0</formula>
    </cfRule>
  </conditionalFormatting>
  <conditionalFormatting sqref="X153">
    <cfRule type="cellIs" dxfId="2337" priority="2338" operator="notEqual">
      <formula>0</formula>
    </cfRule>
  </conditionalFormatting>
  <conditionalFormatting sqref="X161">
    <cfRule type="cellIs" dxfId="2336" priority="2337" operator="notEqual">
      <formula>0</formula>
    </cfRule>
  </conditionalFormatting>
  <conditionalFormatting sqref="X163">
    <cfRule type="cellIs" dxfId="2335" priority="2336" operator="notEqual">
      <formula>0</formula>
    </cfRule>
  </conditionalFormatting>
  <conditionalFormatting sqref="X165">
    <cfRule type="cellIs" dxfId="2334" priority="2335" operator="notEqual">
      <formula>0</formula>
    </cfRule>
  </conditionalFormatting>
  <conditionalFormatting sqref="X153">
    <cfRule type="cellIs" dxfId="2333" priority="2334" operator="notEqual">
      <formula>0</formula>
    </cfRule>
  </conditionalFormatting>
  <conditionalFormatting sqref="X155">
    <cfRule type="cellIs" dxfId="2332" priority="2333" operator="notEqual">
      <formula>0</formula>
    </cfRule>
  </conditionalFormatting>
  <conditionalFormatting sqref="X157">
    <cfRule type="cellIs" dxfId="2331" priority="2332" operator="notEqual">
      <formula>0</formula>
    </cfRule>
  </conditionalFormatting>
  <conditionalFormatting sqref="X159">
    <cfRule type="cellIs" dxfId="2330" priority="2331" operator="notEqual">
      <formula>0</formula>
    </cfRule>
  </conditionalFormatting>
  <conditionalFormatting sqref="Y162">
    <cfRule type="cellIs" dxfId="2329" priority="2330" operator="notEqual">
      <formula>0</formula>
    </cfRule>
  </conditionalFormatting>
  <conditionalFormatting sqref="Y164">
    <cfRule type="cellIs" dxfId="2328" priority="2329" operator="notEqual">
      <formula>0</formula>
    </cfRule>
  </conditionalFormatting>
  <conditionalFormatting sqref="Y166">
    <cfRule type="cellIs" dxfId="2327" priority="2328" operator="notEqual">
      <formula>0</formula>
    </cfRule>
  </conditionalFormatting>
  <conditionalFormatting sqref="Y152">
    <cfRule type="cellIs" dxfId="2326" priority="2327" operator="notEqual">
      <formula>0</formula>
    </cfRule>
  </conditionalFormatting>
  <conditionalFormatting sqref="Y154">
    <cfRule type="cellIs" dxfId="2325" priority="2326" operator="notEqual">
      <formula>0</formula>
    </cfRule>
  </conditionalFormatting>
  <conditionalFormatting sqref="Y154">
    <cfRule type="cellIs" dxfId="2324" priority="2325" operator="notEqual">
      <formula>0</formula>
    </cfRule>
  </conditionalFormatting>
  <conditionalFormatting sqref="Y162">
    <cfRule type="cellIs" dxfId="2323" priority="2324" operator="notEqual">
      <formula>0</formula>
    </cfRule>
  </conditionalFormatting>
  <conditionalFormatting sqref="Y164">
    <cfRule type="cellIs" dxfId="2322" priority="2323" operator="notEqual">
      <formula>0</formula>
    </cfRule>
  </conditionalFormatting>
  <conditionalFormatting sqref="Y166">
    <cfRule type="cellIs" dxfId="2321" priority="2322" operator="notEqual">
      <formula>0</formula>
    </cfRule>
  </conditionalFormatting>
  <conditionalFormatting sqref="Y154">
    <cfRule type="cellIs" dxfId="2320" priority="2321" operator="notEqual">
      <formula>0</formula>
    </cfRule>
  </conditionalFormatting>
  <conditionalFormatting sqref="Y156">
    <cfRule type="cellIs" dxfId="2319" priority="2320" operator="notEqual">
      <formula>0</formula>
    </cfRule>
  </conditionalFormatting>
  <conditionalFormatting sqref="Y158">
    <cfRule type="cellIs" dxfId="2318" priority="2319" operator="notEqual">
      <formula>0</formula>
    </cfRule>
  </conditionalFormatting>
  <conditionalFormatting sqref="Y160">
    <cfRule type="cellIs" dxfId="2317" priority="2318" operator="notEqual">
      <formula>0</formula>
    </cfRule>
  </conditionalFormatting>
  <conditionalFormatting sqref="Z163">
    <cfRule type="cellIs" dxfId="2316" priority="2317" operator="notEqual">
      <formula>0</formula>
    </cfRule>
  </conditionalFormatting>
  <conditionalFormatting sqref="Z165">
    <cfRule type="cellIs" dxfId="2315" priority="2316" operator="notEqual">
      <formula>0</formula>
    </cfRule>
  </conditionalFormatting>
  <conditionalFormatting sqref="Z167">
    <cfRule type="cellIs" dxfId="2314" priority="2315" operator="notEqual">
      <formula>0</formula>
    </cfRule>
  </conditionalFormatting>
  <conditionalFormatting sqref="Z153">
    <cfRule type="cellIs" dxfId="2313" priority="2314" operator="notEqual">
      <formula>0</formula>
    </cfRule>
  </conditionalFormatting>
  <conditionalFormatting sqref="Z155">
    <cfRule type="cellIs" dxfId="2312" priority="2313" operator="notEqual">
      <formula>0</formula>
    </cfRule>
  </conditionalFormatting>
  <conditionalFormatting sqref="Z155">
    <cfRule type="cellIs" dxfId="2311" priority="2312" operator="notEqual">
      <formula>0</formula>
    </cfRule>
  </conditionalFormatting>
  <conditionalFormatting sqref="Z163">
    <cfRule type="cellIs" dxfId="2310" priority="2311" operator="notEqual">
      <formula>0</formula>
    </cfRule>
  </conditionalFormatting>
  <conditionalFormatting sqref="Z165">
    <cfRule type="cellIs" dxfId="2309" priority="2310" operator="notEqual">
      <formula>0</formula>
    </cfRule>
  </conditionalFormatting>
  <conditionalFormatting sqref="Z167">
    <cfRule type="cellIs" dxfId="2308" priority="2309" operator="notEqual">
      <formula>0</formula>
    </cfRule>
  </conditionalFormatting>
  <conditionalFormatting sqref="Z155">
    <cfRule type="cellIs" dxfId="2307" priority="2308" operator="notEqual">
      <formula>0</formula>
    </cfRule>
  </conditionalFormatting>
  <conditionalFormatting sqref="Z157">
    <cfRule type="cellIs" dxfId="2306" priority="2307" operator="notEqual">
      <formula>0</formula>
    </cfRule>
  </conditionalFormatting>
  <conditionalFormatting sqref="Z159">
    <cfRule type="cellIs" dxfId="2305" priority="2306" operator="notEqual">
      <formula>0</formula>
    </cfRule>
  </conditionalFormatting>
  <conditionalFormatting sqref="Z161">
    <cfRule type="cellIs" dxfId="2304" priority="2305" operator="notEqual">
      <formula>0</formula>
    </cfRule>
  </conditionalFormatting>
  <conditionalFormatting sqref="AA164">
    <cfRule type="cellIs" dxfId="2303" priority="2304" operator="notEqual">
      <formula>0</formula>
    </cfRule>
  </conditionalFormatting>
  <conditionalFormatting sqref="AA166">
    <cfRule type="cellIs" dxfId="2302" priority="2303" operator="notEqual">
      <formula>0</formula>
    </cfRule>
  </conditionalFormatting>
  <conditionalFormatting sqref="AA168">
    <cfRule type="cellIs" dxfId="2301" priority="2302" operator="notEqual">
      <formula>0</formula>
    </cfRule>
  </conditionalFormatting>
  <conditionalFormatting sqref="AA154">
    <cfRule type="cellIs" dxfId="2300" priority="2301" operator="notEqual">
      <formula>0</formula>
    </cfRule>
  </conditionalFormatting>
  <conditionalFormatting sqref="AA156">
    <cfRule type="cellIs" dxfId="2299" priority="2300" operator="notEqual">
      <formula>0</formula>
    </cfRule>
  </conditionalFormatting>
  <conditionalFormatting sqref="AA156">
    <cfRule type="cellIs" dxfId="2298" priority="2299" operator="notEqual">
      <formula>0</formula>
    </cfRule>
  </conditionalFormatting>
  <conditionalFormatting sqref="AA164">
    <cfRule type="cellIs" dxfId="2297" priority="2298" operator="notEqual">
      <formula>0</formula>
    </cfRule>
  </conditionalFormatting>
  <conditionalFormatting sqref="AA166">
    <cfRule type="cellIs" dxfId="2296" priority="2297" operator="notEqual">
      <formula>0</formula>
    </cfRule>
  </conditionalFormatting>
  <conditionalFormatting sqref="AA168">
    <cfRule type="cellIs" dxfId="2295" priority="2296" operator="notEqual">
      <formula>0</formula>
    </cfRule>
  </conditionalFormatting>
  <conditionalFormatting sqref="AA156">
    <cfRule type="cellIs" dxfId="2294" priority="2295" operator="notEqual">
      <formula>0</formula>
    </cfRule>
  </conditionalFormatting>
  <conditionalFormatting sqref="AA158">
    <cfRule type="cellIs" dxfId="2293" priority="2294" operator="notEqual">
      <formula>0</formula>
    </cfRule>
  </conditionalFormatting>
  <conditionalFormatting sqref="AA160">
    <cfRule type="cellIs" dxfId="2292" priority="2293" operator="notEqual">
      <formula>0</formula>
    </cfRule>
  </conditionalFormatting>
  <conditionalFormatting sqref="AA162">
    <cfRule type="cellIs" dxfId="2291" priority="2292" operator="notEqual">
      <formula>0</formula>
    </cfRule>
  </conditionalFormatting>
  <conditionalFormatting sqref="AB165">
    <cfRule type="cellIs" dxfId="2290" priority="2291" operator="notEqual">
      <formula>0</formula>
    </cfRule>
  </conditionalFormatting>
  <conditionalFormatting sqref="AB167">
    <cfRule type="cellIs" dxfId="2289" priority="2290" operator="notEqual">
      <formula>0</formula>
    </cfRule>
  </conditionalFormatting>
  <conditionalFormatting sqref="AB169">
    <cfRule type="cellIs" dxfId="2288" priority="2289" operator="notEqual">
      <formula>0</formula>
    </cfRule>
  </conditionalFormatting>
  <conditionalFormatting sqref="AB155">
    <cfRule type="cellIs" dxfId="2287" priority="2288" operator="notEqual">
      <formula>0</formula>
    </cfRule>
  </conditionalFormatting>
  <conditionalFormatting sqref="AB157">
    <cfRule type="cellIs" dxfId="2286" priority="2287" operator="notEqual">
      <formula>0</formula>
    </cfRule>
  </conditionalFormatting>
  <conditionalFormatting sqref="AB157">
    <cfRule type="cellIs" dxfId="2285" priority="2286" operator="notEqual">
      <formula>0</formula>
    </cfRule>
  </conditionalFormatting>
  <conditionalFormatting sqref="AB165">
    <cfRule type="cellIs" dxfId="2284" priority="2285" operator="notEqual">
      <formula>0</formula>
    </cfRule>
  </conditionalFormatting>
  <conditionalFormatting sqref="AB167">
    <cfRule type="cellIs" dxfId="2283" priority="2284" operator="notEqual">
      <formula>0</formula>
    </cfRule>
  </conditionalFormatting>
  <conditionalFormatting sqref="AB169">
    <cfRule type="cellIs" dxfId="2282" priority="2283" operator="notEqual">
      <formula>0</formula>
    </cfRule>
  </conditionalFormatting>
  <conditionalFormatting sqref="AB157">
    <cfRule type="cellIs" dxfId="2281" priority="2282" operator="notEqual">
      <formula>0</formula>
    </cfRule>
  </conditionalFormatting>
  <conditionalFormatting sqref="AB159">
    <cfRule type="cellIs" dxfId="2280" priority="2281" operator="notEqual">
      <formula>0</formula>
    </cfRule>
  </conditionalFormatting>
  <conditionalFormatting sqref="AB161">
    <cfRule type="cellIs" dxfId="2279" priority="2280" operator="notEqual">
      <formula>0</formula>
    </cfRule>
  </conditionalFormatting>
  <conditionalFormatting sqref="AB163">
    <cfRule type="cellIs" dxfId="2278" priority="2279" operator="notEqual">
      <formula>0</formula>
    </cfRule>
  </conditionalFormatting>
  <conditionalFormatting sqref="AC166">
    <cfRule type="cellIs" dxfId="2277" priority="2278" operator="notEqual">
      <formula>0</formula>
    </cfRule>
  </conditionalFormatting>
  <conditionalFormatting sqref="AC168">
    <cfRule type="cellIs" dxfId="2276" priority="2277" operator="notEqual">
      <formula>0</formula>
    </cfRule>
  </conditionalFormatting>
  <conditionalFormatting sqref="AC170">
    <cfRule type="cellIs" dxfId="2275" priority="2276" operator="notEqual">
      <formula>0</formula>
    </cfRule>
  </conditionalFormatting>
  <conditionalFormatting sqref="AC156">
    <cfRule type="cellIs" dxfId="2274" priority="2275" operator="notEqual">
      <formula>0</formula>
    </cfRule>
  </conditionalFormatting>
  <conditionalFormatting sqref="AC158">
    <cfRule type="cellIs" dxfId="2273" priority="2274" operator="notEqual">
      <formula>0</formula>
    </cfRule>
  </conditionalFormatting>
  <conditionalFormatting sqref="AC158">
    <cfRule type="cellIs" dxfId="2272" priority="2273" operator="notEqual">
      <formula>0</formula>
    </cfRule>
  </conditionalFormatting>
  <conditionalFormatting sqref="AC166">
    <cfRule type="cellIs" dxfId="2271" priority="2272" operator="notEqual">
      <formula>0</formula>
    </cfRule>
  </conditionalFormatting>
  <conditionalFormatting sqref="AC168">
    <cfRule type="cellIs" dxfId="2270" priority="2271" operator="notEqual">
      <formula>0</formula>
    </cfRule>
  </conditionalFormatting>
  <conditionalFormatting sqref="AC170">
    <cfRule type="cellIs" dxfId="2269" priority="2270" operator="notEqual">
      <formula>0</formula>
    </cfRule>
  </conditionalFormatting>
  <conditionalFormatting sqref="AC158">
    <cfRule type="cellIs" dxfId="2268" priority="2269" operator="notEqual">
      <formula>0</formula>
    </cfRule>
  </conditionalFormatting>
  <conditionalFormatting sqref="AC160">
    <cfRule type="cellIs" dxfId="2267" priority="2268" operator="notEqual">
      <formula>0</formula>
    </cfRule>
  </conditionalFormatting>
  <conditionalFormatting sqref="AC162">
    <cfRule type="cellIs" dxfId="2266" priority="2267" operator="notEqual">
      <formula>0</formula>
    </cfRule>
  </conditionalFormatting>
  <conditionalFormatting sqref="AC164">
    <cfRule type="cellIs" dxfId="2265" priority="2266" operator="notEqual">
      <formula>0</formula>
    </cfRule>
  </conditionalFormatting>
  <conditionalFormatting sqref="T147">
    <cfRule type="cellIs" dxfId="2264" priority="2265" operator="notEqual">
      <formula>0</formula>
    </cfRule>
  </conditionalFormatting>
  <conditionalFormatting sqref="T149">
    <cfRule type="cellIs" dxfId="2263" priority="2264" operator="notEqual">
      <formula>0</formula>
    </cfRule>
  </conditionalFormatting>
  <conditionalFormatting sqref="T151">
    <cfRule type="cellIs" dxfId="2262" priority="2263" operator="notEqual">
      <formula>0</formula>
    </cfRule>
  </conditionalFormatting>
  <conditionalFormatting sqref="T137">
    <cfRule type="cellIs" dxfId="2261" priority="2262" operator="notEqual">
      <formula>0</formula>
    </cfRule>
  </conditionalFormatting>
  <conditionalFormatting sqref="T139">
    <cfRule type="cellIs" dxfId="2260" priority="2261" operator="notEqual">
      <formula>0</formula>
    </cfRule>
  </conditionalFormatting>
  <conditionalFormatting sqref="T139">
    <cfRule type="cellIs" dxfId="2259" priority="2260" operator="notEqual">
      <formula>0</formula>
    </cfRule>
  </conditionalFormatting>
  <conditionalFormatting sqref="T147">
    <cfRule type="cellIs" dxfId="2258" priority="2259" operator="notEqual">
      <formula>0</formula>
    </cfRule>
  </conditionalFormatting>
  <conditionalFormatting sqref="T149">
    <cfRule type="cellIs" dxfId="2257" priority="2258" operator="notEqual">
      <formula>0</formula>
    </cfRule>
  </conditionalFormatting>
  <conditionalFormatting sqref="T151">
    <cfRule type="cellIs" dxfId="2256" priority="2257" operator="notEqual">
      <formula>0</formula>
    </cfRule>
  </conditionalFormatting>
  <conditionalFormatting sqref="T139">
    <cfRule type="cellIs" dxfId="2255" priority="2256" operator="notEqual">
      <formula>0</formula>
    </cfRule>
  </conditionalFormatting>
  <conditionalFormatting sqref="T141">
    <cfRule type="cellIs" dxfId="2254" priority="2255" operator="notEqual">
      <formula>0</formula>
    </cfRule>
  </conditionalFormatting>
  <conditionalFormatting sqref="T143">
    <cfRule type="cellIs" dxfId="2253" priority="2254" operator="notEqual">
      <formula>0</formula>
    </cfRule>
  </conditionalFormatting>
  <conditionalFormatting sqref="T145">
    <cfRule type="cellIs" dxfId="2252" priority="2253" operator="notEqual">
      <formula>0</formula>
    </cfRule>
  </conditionalFormatting>
  <conditionalFormatting sqref="U148">
    <cfRule type="cellIs" dxfId="2251" priority="2252" operator="notEqual">
      <formula>0</formula>
    </cfRule>
  </conditionalFormatting>
  <conditionalFormatting sqref="U150">
    <cfRule type="cellIs" dxfId="2250" priority="2251" operator="notEqual">
      <formula>0</formula>
    </cfRule>
  </conditionalFormatting>
  <conditionalFormatting sqref="U152">
    <cfRule type="cellIs" dxfId="2249" priority="2250" operator="notEqual">
      <formula>0</formula>
    </cfRule>
  </conditionalFormatting>
  <conditionalFormatting sqref="U138">
    <cfRule type="cellIs" dxfId="2248" priority="2249" operator="notEqual">
      <formula>0</formula>
    </cfRule>
  </conditionalFormatting>
  <conditionalFormatting sqref="U140">
    <cfRule type="cellIs" dxfId="2247" priority="2248" operator="notEqual">
      <formula>0</formula>
    </cfRule>
  </conditionalFormatting>
  <conditionalFormatting sqref="U140">
    <cfRule type="cellIs" dxfId="2246" priority="2247" operator="notEqual">
      <formula>0</formula>
    </cfRule>
  </conditionalFormatting>
  <conditionalFormatting sqref="U148">
    <cfRule type="cellIs" dxfId="2245" priority="2246" operator="notEqual">
      <formula>0</formula>
    </cfRule>
  </conditionalFormatting>
  <conditionalFormatting sqref="U150">
    <cfRule type="cellIs" dxfId="2244" priority="2245" operator="notEqual">
      <formula>0</formula>
    </cfRule>
  </conditionalFormatting>
  <conditionalFormatting sqref="U152">
    <cfRule type="cellIs" dxfId="2243" priority="2244" operator="notEqual">
      <formula>0</formula>
    </cfRule>
  </conditionalFormatting>
  <conditionalFormatting sqref="U140">
    <cfRule type="cellIs" dxfId="2242" priority="2243" operator="notEqual">
      <formula>0</formula>
    </cfRule>
  </conditionalFormatting>
  <conditionalFormatting sqref="U142">
    <cfRule type="cellIs" dxfId="2241" priority="2242" operator="notEqual">
      <formula>0</formula>
    </cfRule>
  </conditionalFormatting>
  <conditionalFormatting sqref="U144">
    <cfRule type="cellIs" dxfId="2240" priority="2241" operator="notEqual">
      <formula>0</formula>
    </cfRule>
  </conditionalFormatting>
  <conditionalFormatting sqref="U146">
    <cfRule type="cellIs" dxfId="2239" priority="2240" operator="notEqual">
      <formula>0</formula>
    </cfRule>
  </conditionalFormatting>
  <conditionalFormatting sqref="V149">
    <cfRule type="cellIs" dxfId="2238" priority="2239" operator="notEqual">
      <formula>0</formula>
    </cfRule>
  </conditionalFormatting>
  <conditionalFormatting sqref="V151">
    <cfRule type="cellIs" dxfId="2237" priority="2238" operator="notEqual">
      <formula>0</formula>
    </cfRule>
  </conditionalFormatting>
  <conditionalFormatting sqref="V153">
    <cfRule type="cellIs" dxfId="2236" priority="2237" operator="notEqual">
      <formula>0</formula>
    </cfRule>
  </conditionalFormatting>
  <conditionalFormatting sqref="V139">
    <cfRule type="cellIs" dxfId="2235" priority="2236" operator="notEqual">
      <formula>0</formula>
    </cfRule>
  </conditionalFormatting>
  <conditionalFormatting sqref="V141">
    <cfRule type="cellIs" dxfId="2234" priority="2235" operator="notEqual">
      <formula>0</formula>
    </cfRule>
  </conditionalFormatting>
  <conditionalFormatting sqref="V141">
    <cfRule type="cellIs" dxfId="2233" priority="2234" operator="notEqual">
      <formula>0</formula>
    </cfRule>
  </conditionalFormatting>
  <conditionalFormatting sqref="V149">
    <cfRule type="cellIs" dxfId="2232" priority="2233" operator="notEqual">
      <formula>0</formula>
    </cfRule>
  </conditionalFormatting>
  <conditionalFormatting sqref="V151">
    <cfRule type="cellIs" dxfId="2231" priority="2232" operator="notEqual">
      <formula>0</formula>
    </cfRule>
  </conditionalFormatting>
  <conditionalFormatting sqref="V153">
    <cfRule type="cellIs" dxfId="2230" priority="2231" operator="notEqual">
      <formula>0</formula>
    </cfRule>
  </conditionalFormatting>
  <conditionalFormatting sqref="V141">
    <cfRule type="cellIs" dxfId="2229" priority="2230" operator="notEqual">
      <formula>0</formula>
    </cfRule>
  </conditionalFormatting>
  <conditionalFormatting sqref="V143">
    <cfRule type="cellIs" dxfId="2228" priority="2229" operator="notEqual">
      <formula>0</formula>
    </cfRule>
  </conditionalFormatting>
  <conditionalFormatting sqref="V145">
    <cfRule type="cellIs" dxfId="2227" priority="2228" operator="notEqual">
      <formula>0</formula>
    </cfRule>
  </conditionalFormatting>
  <conditionalFormatting sqref="V147">
    <cfRule type="cellIs" dxfId="2226" priority="2227" operator="notEqual">
      <formula>0</formula>
    </cfRule>
  </conditionalFormatting>
  <conditionalFormatting sqref="W150">
    <cfRule type="cellIs" dxfId="2225" priority="2226" operator="notEqual">
      <formula>0</formula>
    </cfRule>
  </conditionalFormatting>
  <conditionalFormatting sqref="W152">
    <cfRule type="cellIs" dxfId="2224" priority="2225" operator="notEqual">
      <formula>0</formula>
    </cfRule>
  </conditionalFormatting>
  <conditionalFormatting sqref="W154">
    <cfRule type="cellIs" dxfId="2223" priority="2224" operator="notEqual">
      <formula>0</formula>
    </cfRule>
  </conditionalFormatting>
  <conditionalFormatting sqref="W140">
    <cfRule type="cellIs" dxfId="2222" priority="2223" operator="notEqual">
      <formula>0</formula>
    </cfRule>
  </conditionalFormatting>
  <conditionalFormatting sqref="W142">
    <cfRule type="cellIs" dxfId="2221" priority="2222" operator="notEqual">
      <formula>0</formula>
    </cfRule>
  </conditionalFormatting>
  <conditionalFormatting sqref="W142">
    <cfRule type="cellIs" dxfId="2220" priority="2221" operator="notEqual">
      <formula>0</formula>
    </cfRule>
  </conditionalFormatting>
  <conditionalFormatting sqref="W150">
    <cfRule type="cellIs" dxfId="2219" priority="2220" operator="notEqual">
      <formula>0</formula>
    </cfRule>
  </conditionalFormatting>
  <conditionalFormatting sqref="W152">
    <cfRule type="cellIs" dxfId="2218" priority="2219" operator="notEqual">
      <formula>0</formula>
    </cfRule>
  </conditionalFormatting>
  <conditionalFormatting sqref="W154">
    <cfRule type="cellIs" dxfId="2217" priority="2218" operator="notEqual">
      <formula>0</formula>
    </cfRule>
  </conditionalFormatting>
  <conditionalFormatting sqref="W142">
    <cfRule type="cellIs" dxfId="2216" priority="2217" operator="notEqual">
      <formula>0</formula>
    </cfRule>
  </conditionalFormatting>
  <conditionalFormatting sqref="W144">
    <cfRule type="cellIs" dxfId="2215" priority="2216" operator="notEqual">
      <formula>0</formula>
    </cfRule>
  </conditionalFormatting>
  <conditionalFormatting sqref="W146">
    <cfRule type="cellIs" dxfId="2214" priority="2215" operator="notEqual">
      <formula>0</formula>
    </cfRule>
  </conditionalFormatting>
  <conditionalFormatting sqref="W148">
    <cfRule type="cellIs" dxfId="2213" priority="2214" operator="notEqual">
      <formula>0</formula>
    </cfRule>
  </conditionalFormatting>
  <conditionalFormatting sqref="X151">
    <cfRule type="cellIs" dxfId="2212" priority="2213" operator="notEqual">
      <formula>0</formula>
    </cfRule>
  </conditionalFormatting>
  <conditionalFormatting sqref="X153">
    <cfRule type="cellIs" dxfId="2211" priority="2212" operator="notEqual">
      <formula>0</formula>
    </cfRule>
  </conditionalFormatting>
  <conditionalFormatting sqref="X155">
    <cfRule type="cellIs" dxfId="2210" priority="2211" operator="notEqual">
      <formula>0</formula>
    </cfRule>
  </conditionalFormatting>
  <conditionalFormatting sqref="X141">
    <cfRule type="cellIs" dxfId="2209" priority="2210" operator="notEqual">
      <formula>0</formula>
    </cfRule>
  </conditionalFormatting>
  <conditionalFormatting sqref="X143">
    <cfRule type="cellIs" dxfId="2208" priority="2209" operator="notEqual">
      <formula>0</formula>
    </cfRule>
  </conditionalFormatting>
  <conditionalFormatting sqref="X143">
    <cfRule type="cellIs" dxfId="2207" priority="2208" operator="notEqual">
      <formula>0</formula>
    </cfRule>
  </conditionalFormatting>
  <conditionalFormatting sqref="X151">
    <cfRule type="cellIs" dxfId="2206" priority="2207" operator="notEqual">
      <formula>0</formula>
    </cfRule>
  </conditionalFormatting>
  <conditionalFormatting sqref="X153">
    <cfRule type="cellIs" dxfId="2205" priority="2206" operator="notEqual">
      <formula>0</formula>
    </cfRule>
  </conditionalFormatting>
  <conditionalFormatting sqref="X155">
    <cfRule type="cellIs" dxfId="2204" priority="2205" operator="notEqual">
      <formula>0</formula>
    </cfRule>
  </conditionalFormatting>
  <conditionalFormatting sqref="X143">
    <cfRule type="cellIs" dxfId="2203" priority="2204" operator="notEqual">
      <formula>0</formula>
    </cfRule>
  </conditionalFormatting>
  <conditionalFormatting sqref="X145">
    <cfRule type="cellIs" dxfId="2202" priority="2203" operator="notEqual">
      <formula>0</formula>
    </cfRule>
  </conditionalFormatting>
  <conditionalFormatting sqref="X147">
    <cfRule type="cellIs" dxfId="2201" priority="2202" operator="notEqual">
      <formula>0</formula>
    </cfRule>
  </conditionalFormatting>
  <conditionalFormatting sqref="X149">
    <cfRule type="cellIs" dxfId="2200" priority="2201" operator="notEqual">
      <formula>0</formula>
    </cfRule>
  </conditionalFormatting>
  <conditionalFormatting sqref="Y152">
    <cfRule type="cellIs" dxfId="2199" priority="2200" operator="notEqual">
      <formula>0</formula>
    </cfRule>
  </conditionalFormatting>
  <conditionalFormatting sqref="Y154">
    <cfRule type="cellIs" dxfId="2198" priority="2199" operator="notEqual">
      <formula>0</formula>
    </cfRule>
  </conditionalFormatting>
  <conditionalFormatting sqref="Y156">
    <cfRule type="cellIs" dxfId="2197" priority="2198" operator="notEqual">
      <formula>0</formula>
    </cfRule>
  </conditionalFormatting>
  <conditionalFormatting sqref="Y142">
    <cfRule type="cellIs" dxfId="2196" priority="2197" operator="notEqual">
      <formula>0</formula>
    </cfRule>
  </conditionalFormatting>
  <conditionalFormatting sqref="Y144">
    <cfRule type="cellIs" dxfId="2195" priority="2196" operator="notEqual">
      <formula>0</formula>
    </cfRule>
  </conditionalFormatting>
  <conditionalFormatting sqref="Y144">
    <cfRule type="cellIs" dxfId="2194" priority="2195" operator="notEqual">
      <formula>0</formula>
    </cfRule>
  </conditionalFormatting>
  <conditionalFormatting sqref="Y152">
    <cfRule type="cellIs" dxfId="2193" priority="2194" operator="notEqual">
      <formula>0</formula>
    </cfRule>
  </conditionalFormatting>
  <conditionalFormatting sqref="Y154">
    <cfRule type="cellIs" dxfId="2192" priority="2193" operator="notEqual">
      <formula>0</formula>
    </cfRule>
  </conditionalFormatting>
  <conditionalFormatting sqref="Y156">
    <cfRule type="cellIs" dxfId="2191" priority="2192" operator="notEqual">
      <formula>0</formula>
    </cfRule>
  </conditionalFormatting>
  <conditionalFormatting sqref="Y144">
    <cfRule type="cellIs" dxfId="2190" priority="2191" operator="notEqual">
      <formula>0</formula>
    </cfRule>
  </conditionalFormatting>
  <conditionalFormatting sqref="Y146">
    <cfRule type="cellIs" dxfId="2189" priority="2190" operator="notEqual">
      <formula>0</formula>
    </cfRule>
  </conditionalFormatting>
  <conditionalFormatting sqref="Y148">
    <cfRule type="cellIs" dxfId="2188" priority="2189" operator="notEqual">
      <formula>0</formula>
    </cfRule>
  </conditionalFormatting>
  <conditionalFormatting sqref="Y150">
    <cfRule type="cellIs" dxfId="2187" priority="2188" operator="notEqual">
      <formula>0</formula>
    </cfRule>
  </conditionalFormatting>
  <conditionalFormatting sqref="Z153">
    <cfRule type="cellIs" dxfId="2186" priority="2187" operator="notEqual">
      <formula>0</formula>
    </cfRule>
  </conditionalFormatting>
  <conditionalFormatting sqref="Z155">
    <cfRule type="cellIs" dxfId="2185" priority="2186" operator="notEqual">
      <formula>0</formula>
    </cfRule>
  </conditionalFormatting>
  <conditionalFormatting sqref="Z157">
    <cfRule type="cellIs" dxfId="2184" priority="2185" operator="notEqual">
      <formula>0</formula>
    </cfRule>
  </conditionalFormatting>
  <conditionalFormatting sqref="Z143">
    <cfRule type="cellIs" dxfId="2183" priority="2184" operator="notEqual">
      <formula>0</formula>
    </cfRule>
  </conditionalFormatting>
  <conditionalFormatting sqref="Z145">
    <cfRule type="cellIs" dxfId="2182" priority="2183" operator="notEqual">
      <formula>0</formula>
    </cfRule>
  </conditionalFormatting>
  <conditionalFormatting sqref="Z145">
    <cfRule type="cellIs" dxfId="2181" priority="2182" operator="notEqual">
      <formula>0</formula>
    </cfRule>
  </conditionalFormatting>
  <conditionalFormatting sqref="Z153">
    <cfRule type="cellIs" dxfId="2180" priority="2181" operator="notEqual">
      <formula>0</formula>
    </cfRule>
  </conditionalFormatting>
  <conditionalFormatting sqref="Z155">
    <cfRule type="cellIs" dxfId="2179" priority="2180" operator="notEqual">
      <formula>0</formula>
    </cfRule>
  </conditionalFormatting>
  <conditionalFormatting sqref="Z157">
    <cfRule type="cellIs" dxfId="2178" priority="2179" operator="notEqual">
      <formula>0</formula>
    </cfRule>
  </conditionalFormatting>
  <conditionalFormatting sqref="Z145">
    <cfRule type="cellIs" dxfId="2177" priority="2178" operator="notEqual">
      <formula>0</formula>
    </cfRule>
  </conditionalFormatting>
  <conditionalFormatting sqref="Z147">
    <cfRule type="cellIs" dxfId="2176" priority="2177" operator="notEqual">
      <formula>0</formula>
    </cfRule>
  </conditionalFormatting>
  <conditionalFormatting sqref="Z149">
    <cfRule type="cellIs" dxfId="2175" priority="2176" operator="notEqual">
      <formula>0</formula>
    </cfRule>
  </conditionalFormatting>
  <conditionalFormatting sqref="Z151">
    <cfRule type="cellIs" dxfId="2174" priority="2175" operator="notEqual">
      <formula>0</formula>
    </cfRule>
  </conditionalFormatting>
  <conditionalFormatting sqref="AA154">
    <cfRule type="cellIs" dxfId="2173" priority="2174" operator="notEqual">
      <formula>0</formula>
    </cfRule>
  </conditionalFormatting>
  <conditionalFormatting sqref="AA156">
    <cfRule type="cellIs" dxfId="2172" priority="2173" operator="notEqual">
      <formula>0</formula>
    </cfRule>
  </conditionalFormatting>
  <conditionalFormatting sqref="AA158">
    <cfRule type="cellIs" dxfId="2171" priority="2172" operator="notEqual">
      <formula>0</formula>
    </cfRule>
  </conditionalFormatting>
  <conditionalFormatting sqref="AA144">
    <cfRule type="cellIs" dxfId="2170" priority="2171" operator="notEqual">
      <formula>0</formula>
    </cfRule>
  </conditionalFormatting>
  <conditionalFormatting sqref="AA146">
    <cfRule type="cellIs" dxfId="2169" priority="2170" operator="notEqual">
      <formula>0</formula>
    </cfRule>
  </conditionalFormatting>
  <conditionalFormatting sqref="AA146">
    <cfRule type="cellIs" dxfId="2168" priority="2169" operator="notEqual">
      <formula>0</formula>
    </cfRule>
  </conditionalFormatting>
  <conditionalFormatting sqref="AA154">
    <cfRule type="cellIs" dxfId="2167" priority="2168" operator="notEqual">
      <formula>0</formula>
    </cfRule>
  </conditionalFormatting>
  <conditionalFormatting sqref="AA156">
    <cfRule type="cellIs" dxfId="2166" priority="2167" operator="notEqual">
      <formula>0</formula>
    </cfRule>
  </conditionalFormatting>
  <conditionalFormatting sqref="AA158">
    <cfRule type="cellIs" dxfId="2165" priority="2166" operator="notEqual">
      <formula>0</formula>
    </cfRule>
  </conditionalFormatting>
  <conditionalFormatting sqref="AA146">
    <cfRule type="cellIs" dxfId="2164" priority="2165" operator="notEqual">
      <formula>0</formula>
    </cfRule>
  </conditionalFormatting>
  <conditionalFormatting sqref="AA148">
    <cfRule type="cellIs" dxfId="2163" priority="2164" operator="notEqual">
      <formula>0</formula>
    </cfRule>
  </conditionalFormatting>
  <conditionalFormatting sqref="AA150">
    <cfRule type="cellIs" dxfId="2162" priority="2163" operator="notEqual">
      <formula>0</formula>
    </cfRule>
  </conditionalFormatting>
  <conditionalFormatting sqref="AA152">
    <cfRule type="cellIs" dxfId="2161" priority="2162" operator="notEqual">
      <formula>0</formula>
    </cfRule>
  </conditionalFormatting>
  <conditionalFormatting sqref="AB155">
    <cfRule type="cellIs" dxfId="2160" priority="2161" operator="notEqual">
      <formula>0</formula>
    </cfRule>
  </conditionalFormatting>
  <conditionalFormatting sqref="AB157">
    <cfRule type="cellIs" dxfId="2159" priority="2160" operator="notEqual">
      <formula>0</formula>
    </cfRule>
  </conditionalFormatting>
  <conditionalFormatting sqref="AB159">
    <cfRule type="cellIs" dxfId="2158" priority="2159" operator="notEqual">
      <formula>0</formula>
    </cfRule>
  </conditionalFormatting>
  <conditionalFormatting sqref="AB145">
    <cfRule type="cellIs" dxfId="2157" priority="2158" operator="notEqual">
      <formula>0</formula>
    </cfRule>
  </conditionalFormatting>
  <conditionalFormatting sqref="AB147">
    <cfRule type="cellIs" dxfId="2156" priority="2157" operator="notEqual">
      <formula>0</formula>
    </cfRule>
  </conditionalFormatting>
  <conditionalFormatting sqref="AB147">
    <cfRule type="cellIs" dxfId="2155" priority="2156" operator="notEqual">
      <formula>0</formula>
    </cfRule>
  </conditionalFormatting>
  <conditionalFormatting sqref="AB155">
    <cfRule type="cellIs" dxfId="2154" priority="2155" operator="notEqual">
      <formula>0</formula>
    </cfRule>
  </conditionalFormatting>
  <conditionalFormatting sqref="AB157">
    <cfRule type="cellIs" dxfId="2153" priority="2154" operator="notEqual">
      <formula>0</formula>
    </cfRule>
  </conditionalFormatting>
  <conditionalFormatting sqref="AB159">
    <cfRule type="cellIs" dxfId="2152" priority="2153" operator="notEqual">
      <formula>0</formula>
    </cfRule>
  </conditionalFormatting>
  <conditionalFormatting sqref="AB147">
    <cfRule type="cellIs" dxfId="2151" priority="2152" operator="notEqual">
      <formula>0</formula>
    </cfRule>
  </conditionalFormatting>
  <conditionalFormatting sqref="AB149">
    <cfRule type="cellIs" dxfId="2150" priority="2151" operator="notEqual">
      <formula>0</formula>
    </cfRule>
  </conditionalFormatting>
  <conditionalFormatting sqref="AB151">
    <cfRule type="cellIs" dxfId="2149" priority="2150" operator="notEqual">
      <formula>0</formula>
    </cfRule>
  </conditionalFormatting>
  <conditionalFormatting sqref="AB153">
    <cfRule type="cellIs" dxfId="2148" priority="2149" operator="notEqual">
      <formula>0</formula>
    </cfRule>
  </conditionalFormatting>
  <conditionalFormatting sqref="AC156">
    <cfRule type="cellIs" dxfId="2147" priority="2148" operator="notEqual">
      <formula>0</formula>
    </cfRule>
  </conditionalFormatting>
  <conditionalFormatting sqref="AC158">
    <cfRule type="cellIs" dxfId="2146" priority="2147" operator="notEqual">
      <formula>0</formula>
    </cfRule>
  </conditionalFormatting>
  <conditionalFormatting sqref="AC160">
    <cfRule type="cellIs" dxfId="2145" priority="2146" operator="notEqual">
      <formula>0</formula>
    </cfRule>
  </conditionalFormatting>
  <conditionalFormatting sqref="AC146">
    <cfRule type="cellIs" dxfId="2144" priority="2145" operator="notEqual">
      <formula>0</formula>
    </cfRule>
  </conditionalFormatting>
  <conditionalFormatting sqref="AC148">
    <cfRule type="cellIs" dxfId="2143" priority="2144" operator="notEqual">
      <formula>0</formula>
    </cfRule>
  </conditionalFormatting>
  <conditionalFormatting sqref="AC148">
    <cfRule type="cellIs" dxfId="2142" priority="2143" operator="notEqual">
      <formula>0</formula>
    </cfRule>
  </conditionalFormatting>
  <conditionalFormatting sqref="AC156">
    <cfRule type="cellIs" dxfId="2141" priority="2142" operator="notEqual">
      <formula>0</formula>
    </cfRule>
  </conditionalFormatting>
  <conditionalFormatting sqref="AC158">
    <cfRule type="cellIs" dxfId="2140" priority="2141" operator="notEqual">
      <formula>0</formula>
    </cfRule>
  </conditionalFormatting>
  <conditionalFormatting sqref="AC160">
    <cfRule type="cellIs" dxfId="2139" priority="2140" operator="notEqual">
      <formula>0</formula>
    </cfRule>
  </conditionalFormatting>
  <conditionalFormatting sqref="AC148">
    <cfRule type="cellIs" dxfId="2138" priority="2139" operator="notEqual">
      <formula>0</formula>
    </cfRule>
  </conditionalFormatting>
  <conditionalFormatting sqref="AC150">
    <cfRule type="cellIs" dxfId="2137" priority="2138" operator="notEqual">
      <formula>0</formula>
    </cfRule>
  </conditionalFormatting>
  <conditionalFormatting sqref="AC152">
    <cfRule type="cellIs" dxfId="2136" priority="2137" operator="notEqual">
      <formula>0</formula>
    </cfRule>
  </conditionalFormatting>
  <conditionalFormatting sqref="AC154">
    <cfRule type="cellIs" dxfId="2135" priority="2136" operator="notEqual">
      <formula>0</formula>
    </cfRule>
  </conditionalFormatting>
  <conditionalFormatting sqref="X149">
    <cfRule type="cellIs" dxfId="2134" priority="2135" operator="notEqual">
      <formula>0</formula>
    </cfRule>
  </conditionalFormatting>
  <conditionalFormatting sqref="X151">
    <cfRule type="cellIs" dxfId="2133" priority="2134" operator="notEqual">
      <formula>0</formula>
    </cfRule>
  </conditionalFormatting>
  <conditionalFormatting sqref="X153">
    <cfRule type="cellIs" dxfId="2132" priority="2133" operator="notEqual">
      <formula>0</formula>
    </cfRule>
  </conditionalFormatting>
  <conditionalFormatting sqref="X139">
    <cfRule type="cellIs" dxfId="2131" priority="2132" operator="notEqual">
      <formula>0</formula>
    </cfRule>
  </conditionalFormatting>
  <conditionalFormatting sqref="X141">
    <cfRule type="cellIs" dxfId="2130" priority="2131" operator="notEqual">
      <formula>0</formula>
    </cfRule>
  </conditionalFormatting>
  <conditionalFormatting sqref="X141">
    <cfRule type="cellIs" dxfId="2129" priority="2130" operator="notEqual">
      <formula>0</formula>
    </cfRule>
  </conditionalFormatting>
  <conditionalFormatting sqref="X149">
    <cfRule type="cellIs" dxfId="2128" priority="2129" operator="notEqual">
      <formula>0</formula>
    </cfRule>
  </conditionalFormatting>
  <conditionalFormatting sqref="X151">
    <cfRule type="cellIs" dxfId="2127" priority="2128" operator="notEqual">
      <formula>0</formula>
    </cfRule>
  </conditionalFormatting>
  <conditionalFormatting sqref="X153">
    <cfRule type="cellIs" dxfId="2126" priority="2127" operator="notEqual">
      <formula>0</formula>
    </cfRule>
  </conditionalFormatting>
  <conditionalFormatting sqref="X141">
    <cfRule type="cellIs" dxfId="2125" priority="2126" operator="notEqual">
      <formula>0</formula>
    </cfRule>
  </conditionalFormatting>
  <conditionalFormatting sqref="X143">
    <cfRule type="cellIs" dxfId="2124" priority="2125" operator="notEqual">
      <formula>0</formula>
    </cfRule>
  </conditionalFormatting>
  <conditionalFormatting sqref="X145">
    <cfRule type="cellIs" dxfId="2123" priority="2124" operator="notEqual">
      <formula>0</formula>
    </cfRule>
  </conditionalFormatting>
  <conditionalFormatting sqref="X147">
    <cfRule type="cellIs" dxfId="2122" priority="2123" operator="notEqual">
      <formula>0</formula>
    </cfRule>
  </conditionalFormatting>
  <conditionalFormatting sqref="Y148">
    <cfRule type="cellIs" dxfId="2121" priority="2122" operator="notEqual">
      <formula>0</formula>
    </cfRule>
  </conditionalFormatting>
  <conditionalFormatting sqref="Y150">
    <cfRule type="cellIs" dxfId="2120" priority="2121" operator="notEqual">
      <formula>0</formula>
    </cfRule>
  </conditionalFormatting>
  <conditionalFormatting sqref="Y152">
    <cfRule type="cellIs" dxfId="2119" priority="2120" operator="notEqual">
      <formula>0</formula>
    </cfRule>
  </conditionalFormatting>
  <conditionalFormatting sqref="Y138">
    <cfRule type="cellIs" dxfId="2118" priority="2119" operator="notEqual">
      <formula>0</formula>
    </cfRule>
  </conditionalFormatting>
  <conditionalFormatting sqref="Y140">
    <cfRule type="cellIs" dxfId="2117" priority="2118" operator="notEqual">
      <formula>0</formula>
    </cfRule>
  </conditionalFormatting>
  <conditionalFormatting sqref="Y140">
    <cfRule type="cellIs" dxfId="2116" priority="2117" operator="notEqual">
      <formula>0</formula>
    </cfRule>
  </conditionalFormatting>
  <conditionalFormatting sqref="Y148">
    <cfRule type="cellIs" dxfId="2115" priority="2116" operator="notEqual">
      <formula>0</formula>
    </cfRule>
  </conditionalFormatting>
  <conditionalFormatting sqref="Y150">
    <cfRule type="cellIs" dxfId="2114" priority="2115" operator="notEqual">
      <formula>0</formula>
    </cfRule>
  </conditionalFormatting>
  <conditionalFormatting sqref="Y152">
    <cfRule type="cellIs" dxfId="2113" priority="2114" operator="notEqual">
      <formula>0</formula>
    </cfRule>
  </conditionalFormatting>
  <conditionalFormatting sqref="Y140">
    <cfRule type="cellIs" dxfId="2112" priority="2113" operator="notEqual">
      <formula>0</formula>
    </cfRule>
  </conditionalFormatting>
  <conditionalFormatting sqref="Y142">
    <cfRule type="cellIs" dxfId="2111" priority="2112" operator="notEqual">
      <formula>0</formula>
    </cfRule>
  </conditionalFormatting>
  <conditionalFormatting sqref="Y144">
    <cfRule type="cellIs" dxfId="2110" priority="2111" operator="notEqual">
      <formula>0</formula>
    </cfRule>
  </conditionalFormatting>
  <conditionalFormatting sqref="Y146">
    <cfRule type="cellIs" dxfId="2109" priority="2110" operator="notEqual">
      <formula>0</formula>
    </cfRule>
  </conditionalFormatting>
  <conditionalFormatting sqref="Z147">
    <cfRule type="cellIs" dxfId="2108" priority="2109" operator="notEqual">
      <formula>0</formula>
    </cfRule>
  </conditionalFormatting>
  <conditionalFormatting sqref="Z149">
    <cfRule type="cellIs" dxfId="2107" priority="2108" operator="notEqual">
      <formula>0</formula>
    </cfRule>
  </conditionalFormatting>
  <conditionalFormatting sqref="Z151">
    <cfRule type="cellIs" dxfId="2106" priority="2107" operator="notEqual">
      <formula>0</formula>
    </cfRule>
  </conditionalFormatting>
  <conditionalFormatting sqref="Z137">
    <cfRule type="cellIs" dxfId="2105" priority="2106" operator="notEqual">
      <formula>0</formula>
    </cfRule>
  </conditionalFormatting>
  <conditionalFormatting sqref="Z139">
    <cfRule type="cellIs" dxfId="2104" priority="2105" operator="notEqual">
      <formula>0</formula>
    </cfRule>
  </conditionalFormatting>
  <conditionalFormatting sqref="Z139">
    <cfRule type="cellIs" dxfId="2103" priority="2104" operator="notEqual">
      <formula>0</formula>
    </cfRule>
  </conditionalFormatting>
  <conditionalFormatting sqref="Z147">
    <cfRule type="cellIs" dxfId="2102" priority="2103" operator="notEqual">
      <formula>0</formula>
    </cfRule>
  </conditionalFormatting>
  <conditionalFormatting sqref="Z149">
    <cfRule type="cellIs" dxfId="2101" priority="2102" operator="notEqual">
      <formula>0</formula>
    </cfRule>
  </conditionalFormatting>
  <conditionalFormatting sqref="Z151">
    <cfRule type="cellIs" dxfId="2100" priority="2101" operator="notEqual">
      <formula>0</formula>
    </cfRule>
  </conditionalFormatting>
  <conditionalFormatting sqref="Z139">
    <cfRule type="cellIs" dxfId="2099" priority="2100" operator="notEqual">
      <formula>0</formula>
    </cfRule>
  </conditionalFormatting>
  <conditionalFormatting sqref="Z141">
    <cfRule type="cellIs" dxfId="2098" priority="2099" operator="notEqual">
      <formula>0</formula>
    </cfRule>
  </conditionalFormatting>
  <conditionalFormatting sqref="Z143">
    <cfRule type="cellIs" dxfId="2097" priority="2098" operator="notEqual">
      <formula>0</formula>
    </cfRule>
  </conditionalFormatting>
  <conditionalFormatting sqref="Z145">
    <cfRule type="cellIs" dxfId="2096" priority="2097" operator="notEqual">
      <formula>0</formula>
    </cfRule>
  </conditionalFormatting>
  <conditionalFormatting sqref="AA146">
    <cfRule type="cellIs" dxfId="2095" priority="2096" operator="notEqual">
      <formula>0</formula>
    </cfRule>
  </conditionalFormatting>
  <conditionalFormatting sqref="AA148">
    <cfRule type="cellIs" dxfId="2094" priority="2095" operator="notEqual">
      <formula>0</formula>
    </cfRule>
  </conditionalFormatting>
  <conditionalFormatting sqref="AA150">
    <cfRule type="cellIs" dxfId="2093" priority="2094" operator="notEqual">
      <formula>0</formula>
    </cfRule>
  </conditionalFormatting>
  <conditionalFormatting sqref="AA136">
    <cfRule type="cellIs" dxfId="2092" priority="2093" operator="notEqual">
      <formula>0</formula>
    </cfRule>
  </conditionalFormatting>
  <conditionalFormatting sqref="AA138">
    <cfRule type="cellIs" dxfId="2091" priority="2092" operator="notEqual">
      <formula>0</formula>
    </cfRule>
  </conditionalFormatting>
  <conditionalFormatting sqref="AA138">
    <cfRule type="cellIs" dxfId="2090" priority="2091" operator="notEqual">
      <formula>0</formula>
    </cfRule>
  </conditionalFormatting>
  <conditionalFormatting sqref="AA146">
    <cfRule type="cellIs" dxfId="2089" priority="2090" operator="notEqual">
      <formula>0</formula>
    </cfRule>
  </conditionalFormatting>
  <conditionalFormatting sqref="AA148">
    <cfRule type="cellIs" dxfId="2088" priority="2089" operator="notEqual">
      <formula>0</formula>
    </cfRule>
  </conditionalFormatting>
  <conditionalFormatting sqref="AA150">
    <cfRule type="cellIs" dxfId="2087" priority="2088" operator="notEqual">
      <formula>0</formula>
    </cfRule>
  </conditionalFormatting>
  <conditionalFormatting sqref="AA138">
    <cfRule type="cellIs" dxfId="2086" priority="2087" operator="notEqual">
      <formula>0</formula>
    </cfRule>
  </conditionalFormatting>
  <conditionalFormatting sqref="AA140">
    <cfRule type="cellIs" dxfId="2085" priority="2086" operator="notEqual">
      <formula>0</formula>
    </cfRule>
  </conditionalFormatting>
  <conditionalFormatting sqref="AA142">
    <cfRule type="cellIs" dxfId="2084" priority="2085" operator="notEqual">
      <formula>0</formula>
    </cfRule>
  </conditionalFormatting>
  <conditionalFormatting sqref="AA144">
    <cfRule type="cellIs" dxfId="2083" priority="2084" operator="notEqual">
      <formula>0</formula>
    </cfRule>
  </conditionalFormatting>
  <conditionalFormatting sqref="AB145">
    <cfRule type="cellIs" dxfId="2082" priority="2083" operator="notEqual">
      <formula>0</formula>
    </cfRule>
  </conditionalFormatting>
  <conditionalFormatting sqref="AB147">
    <cfRule type="cellIs" dxfId="2081" priority="2082" operator="notEqual">
      <formula>0</formula>
    </cfRule>
  </conditionalFormatting>
  <conditionalFormatting sqref="AB149">
    <cfRule type="cellIs" dxfId="2080" priority="2081" operator="notEqual">
      <formula>0</formula>
    </cfRule>
  </conditionalFormatting>
  <conditionalFormatting sqref="AB135">
    <cfRule type="cellIs" dxfId="2079" priority="2080" operator="notEqual">
      <formula>0</formula>
    </cfRule>
  </conditionalFormatting>
  <conditionalFormatting sqref="AB137">
    <cfRule type="cellIs" dxfId="2078" priority="2079" operator="notEqual">
      <formula>0</formula>
    </cfRule>
  </conditionalFormatting>
  <conditionalFormatting sqref="AB137">
    <cfRule type="cellIs" dxfId="2077" priority="2078" operator="notEqual">
      <formula>0</formula>
    </cfRule>
  </conditionalFormatting>
  <conditionalFormatting sqref="AB145">
    <cfRule type="cellIs" dxfId="2076" priority="2077" operator="notEqual">
      <formula>0</formula>
    </cfRule>
  </conditionalFormatting>
  <conditionalFormatting sqref="AB147">
    <cfRule type="cellIs" dxfId="2075" priority="2076" operator="notEqual">
      <formula>0</formula>
    </cfRule>
  </conditionalFormatting>
  <conditionalFormatting sqref="AB149">
    <cfRule type="cellIs" dxfId="2074" priority="2075" operator="notEqual">
      <formula>0</formula>
    </cfRule>
  </conditionalFormatting>
  <conditionalFormatting sqref="AB137">
    <cfRule type="cellIs" dxfId="2073" priority="2074" operator="notEqual">
      <formula>0</formula>
    </cfRule>
  </conditionalFormatting>
  <conditionalFormatting sqref="AB139">
    <cfRule type="cellIs" dxfId="2072" priority="2073" operator="notEqual">
      <formula>0</formula>
    </cfRule>
  </conditionalFormatting>
  <conditionalFormatting sqref="AB141">
    <cfRule type="cellIs" dxfId="2071" priority="2072" operator="notEqual">
      <formula>0</formula>
    </cfRule>
  </conditionalFormatting>
  <conditionalFormatting sqref="AB143">
    <cfRule type="cellIs" dxfId="2070" priority="2071" operator="notEqual">
      <formula>0</formula>
    </cfRule>
  </conditionalFormatting>
  <conditionalFormatting sqref="AC144">
    <cfRule type="cellIs" dxfId="2069" priority="2070" operator="notEqual">
      <formula>0</formula>
    </cfRule>
  </conditionalFormatting>
  <conditionalFormatting sqref="AC146">
    <cfRule type="cellIs" dxfId="2068" priority="2069" operator="notEqual">
      <formula>0</formula>
    </cfRule>
  </conditionalFormatting>
  <conditionalFormatting sqref="AC148">
    <cfRule type="cellIs" dxfId="2067" priority="2068" operator="notEqual">
      <formula>0</formula>
    </cfRule>
  </conditionalFormatting>
  <conditionalFormatting sqref="AC134">
    <cfRule type="cellIs" dxfId="2066" priority="2067" operator="notEqual">
      <formula>0</formula>
    </cfRule>
  </conditionalFormatting>
  <conditionalFormatting sqref="AC136">
    <cfRule type="cellIs" dxfId="2065" priority="2066" operator="notEqual">
      <formula>0</formula>
    </cfRule>
  </conditionalFormatting>
  <conditionalFormatting sqref="AC136">
    <cfRule type="cellIs" dxfId="2064" priority="2065" operator="notEqual">
      <formula>0</formula>
    </cfRule>
  </conditionalFormatting>
  <conditionalFormatting sqref="AC144">
    <cfRule type="cellIs" dxfId="2063" priority="2064" operator="notEqual">
      <formula>0</formula>
    </cfRule>
  </conditionalFormatting>
  <conditionalFormatting sqref="AC146">
    <cfRule type="cellIs" dxfId="2062" priority="2063" operator="notEqual">
      <formula>0</formula>
    </cfRule>
  </conditionalFormatting>
  <conditionalFormatting sqref="AC148">
    <cfRule type="cellIs" dxfId="2061" priority="2062" operator="notEqual">
      <formula>0</formula>
    </cfRule>
  </conditionalFormatting>
  <conditionalFormatting sqref="AC136">
    <cfRule type="cellIs" dxfId="2060" priority="2061" operator="notEqual">
      <formula>0</formula>
    </cfRule>
  </conditionalFormatting>
  <conditionalFormatting sqref="AC138">
    <cfRule type="cellIs" dxfId="2059" priority="2060" operator="notEqual">
      <formula>0</formula>
    </cfRule>
  </conditionalFormatting>
  <conditionalFormatting sqref="AC140">
    <cfRule type="cellIs" dxfId="2058" priority="2059" operator="notEqual">
      <formula>0</formula>
    </cfRule>
  </conditionalFormatting>
  <conditionalFormatting sqref="AC142">
    <cfRule type="cellIs" dxfId="2057" priority="2058" operator="notEqual">
      <formula>0</formula>
    </cfRule>
  </conditionalFormatting>
  <conditionalFormatting sqref="AC91">
    <cfRule type="cellIs" dxfId="2056" priority="2057" operator="notEqual">
      <formula>0</formula>
    </cfRule>
  </conditionalFormatting>
  <conditionalFormatting sqref="AC91">
    <cfRule type="cellIs" dxfId="2055" priority="2056" operator="notEqual">
      <formula>0</formula>
    </cfRule>
  </conditionalFormatting>
  <conditionalFormatting sqref="AC91">
    <cfRule type="cellIs" dxfId="2054" priority="2055" operator="notEqual">
      <formula>0</formula>
    </cfRule>
  </conditionalFormatting>
  <conditionalFormatting sqref="AC93">
    <cfRule type="cellIs" dxfId="2053" priority="2054" operator="notEqual">
      <formula>0</formula>
    </cfRule>
  </conditionalFormatting>
  <conditionalFormatting sqref="AC95">
    <cfRule type="cellIs" dxfId="2052" priority="2053" operator="notEqual">
      <formula>0</formula>
    </cfRule>
  </conditionalFormatting>
  <conditionalFormatting sqref="AC97">
    <cfRule type="cellIs" dxfId="2051" priority="2052" operator="notEqual">
      <formula>0</formula>
    </cfRule>
  </conditionalFormatting>
  <conditionalFormatting sqref="AC99">
    <cfRule type="cellIs" dxfId="2050" priority="2051" operator="notEqual">
      <formula>0</formula>
    </cfRule>
  </conditionalFormatting>
  <conditionalFormatting sqref="AC101">
    <cfRule type="cellIs" dxfId="2049" priority="2050" operator="notEqual">
      <formula>0</formula>
    </cfRule>
  </conditionalFormatting>
  <conditionalFormatting sqref="AC103">
    <cfRule type="cellIs" dxfId="2048" priority="2049" operator="notEqual">
      <formula>0</formula>
    </cfRule>
  </conditionalFormatting>
  <conditionalFormatting sqref="AC83">
    <cfRule type="cellIs" dxfId="2047" priority="2048" operator="notEqual">
      <formula>0</formula>
    </cfRule>
  </conditionalFormatting>
  <conditionalFormatting sqref="AC85">
    <cfRule type="cellIs" dxfId="2046" priority="2047" operator="notEqual">
      <formula>0</formula>
    </cfRule>
  </conditionalFormatting>
  <conditionalFormatting sqref="AC87">
    <cfRule type="cellIs" dxfId="2045" priority="2046" operator="notEqual">
      <formula>0</formula>
    </cfRule>
  </conditionalFormatting>
  <conditionalFormatting sqref="AC79">
    <cfRule type="cellIs" dxfId="2044" priority="2045" operator="notEqual">
      <formula>0</formula>
    </cfRule>
  </conditionalFormatting>
  <conditionalFormatting sqref="AC81">
    <cfRule type="cellIs" dxfId="2043" priority="2044" operator="notEqual">
      <formula>0</formula>
    </cfRule>
  </conditionalFormatting>
  <conditionalFormatting sqref="AC83">
    <cfRule type="cellIs" dxfId="2042" priority="2043" operator="notEqual">
      <formula>0</formula>
    </cfRule>
  </conditionalFormatting>
  <conditionalFormatting sqref="AC75">
    <cfRule type="cellIs" dxfId="2041" priority="2042" operator="notEqual">
      <formula>0</formula>
    </cfRule>
  </conditionalFormatting>
  <conditionalFormatting sqref="AC77">
    <cfRule type="cellIs" dxfId="2040" priority="2041" operator="notEqual">
      <formula>0</formula>
    </cfRule>
  </conditionalFormatting>
  <conditionalFormatting sqref="AC75">
    <cfRule type="cellIs" dxfId="2039" priority="2040" operator="notEqual">
      <formula>0</formula>
    </cfRule>
  </conditionalFormatting>
  <conditionalFormatting sqref="AC77">
    <cfRule type="cellIs" dxfId="2038" priority="2039" operator="notEqual">
      <formula>0</formula>
    </cfRule>
  </conditionalFormatting>
  <conditionalFormatting sqref="AC73">
    <cfRule type="cellIs" dxfId="2037" priority="2038" operator="notEqual">
      <formula>0</formula>
    </cfRule>
  </conditionalFormatting>
  <conditionalFormatting sqref="AC75">
    <cfRule type="cellIs" dxfId="2036" priority="2037" operator="notEqual">
      <formula>0</formula>
    </cfRule>
  </conditionalFormatting>
  <conditionalFormatting sqref="AC75">
    <cfRule type="cellIs" dxfId="2035" priority="2036" operator="notEqual">
      <formula>0</formula>
    </cfRule>
  </conditionalFormatting>
  <conditionalFormatting sqref="AC75">
    <cfRule type="cellIs" dxfId="2034" priority="2035" operator="notEqual">
      <formula>0</formula>
    </cfRule>
  </conditionalFormatting>
  <conditionalFormatting sqref="AC75">
    <cfRule type="cellIs" dxfId="2033" priority="2034" operator="notEqual">
      <formula>0</formula>
    </cfRule>
  </conditionalFormatting>
  <conditionalFormatting sqref="AC77">
    <cfRule type="cellIs" dxfId="2032" priority="2033" operator="notEqual">
      <formula>0</formula>
    </cfRule>
  </conditionalFormatting>
  <conditionalFormatting sqref="AC79">
    <cfRule type="cellIs" dxfId="2031" priority="2032" operator="notEqual">
      <formula>0</formula>
    </cfRule>
  </conditionalFormatting>
  <conditionalFormatting sqref="AC81">
    <cfRule type="cellIs" dxfId="2030" priority="2031" operator="notEqual">
      <formula>0</formula>
    </cfRule>
  </conditionalFormatting>
  <conditionalFormatting sqref="AC83">
    <cfRule type="cellIs" dxfId="2029" priority="2030" operator="notEqual">
      <formula>0</formula>
    </cfRule>
  </conditionalFormatting>
  <conditionalFormatting sqref="AC85">
    <cfRule type="cellIs" dxfId="2028" priority="2029" operator="notEqual">
      <formula>0</formula>
    </cfRule>
  </conditionalFormatting>
  <conditionalFormatting sqref="AC87">
    <cfRule type="cellIs" dxfId="2027" priority="2028" operator="notEqual">
      <formula>0</formula>
    </cfRule>
  </conditionalFormatting>
  <conditionalFormatting sqref="AC69">
    <cfRule type="cellIs" dxfId="2026" priority="2027" operator="notEqual">
      <formula>0</formula>
    </cfRule>
  </conditionalFormatting>
  <conditionalFormatting sqref="AC71">
    <cfRule type="cellIs" dxfId="2025" priority="2026" operator="notEqual">
      <formula>0</formula>
    </cfRule>
  </conditionalFormatting>
  <conditionalFormatting sqref="AC73">
    <cfRule type="cellIs" dxfId="2024" priority="2025" operator="notEqual">
      <formula>0</formula>
    </cfRule>
  </conditionalFormatting>
  <conditionalFormatting sqref="AC65">
    <cfRule type="cellIs" dxfId="2023" priority="2024" operator="notEqual">
      <formula>0</formula>
    </cfRule>
  </conditionalFormatting>
  <conditionalFormatting sqref="AC67">
    <cfRule type="cellIs" dxfId="2022" priority="2023" operator="notEqual">
      <formula>0</formula>
    </cfRule>
  </conditionalFormatting>
  <conditionalFormatting sqref="AC69">
    <cfRule type="cellIs" dxfId="2021" priority="2022" operator="notEqual">
      <formula>0</formula>
    </cfRule>
  </conditionalFormatting>
  <conditionalFormatting sqref="AC61">
    <cfRule type="cellIs" dxfId="2020" priority="2021" operator="notEqual">
      <formula>0</formula>
    </cfRule>
  </conditionalFormatting>
  <conditionalFormatting sqref="AC63">
    <cfRule type="cellIs" dxfId="2019" priority="2020" operator="notEqual">
      <formula>0</formula>
    </cfRule>
  </conditionalFormatting>
  <conditionalFormatting sqref="AC61">
    <cfRule type="cellIs" dxfId="2018" priority="2019" operator="notEqual">
      <formula>0</formula>
    </cfRule>
  </conditionalFormatting>
  <conditionalFormatting sqref="AC63">
    <cfRule type="cellIs" dxfId="2017" priority="2018" operator="notEqual">
      <formula>0</formula>
    </cfRule>
  </conditionalFormatting>
  <conditionalFormatting sqref="AC59">
    <cfRule type="cellIs" dxfId="2016" priority="2017" operator="notEqual">
      <formula>0</formula>
    </cfRule>
  </conditionalFormatting>
  <conditionalFormatting sqref="AC61">
    <cfRule type="cellIs" dxfId="2015" priority="2016" operator="notEqual">
      <formula>0</formula>
    </cfRule>
  </conditionalFormatting>
  <conditionalFormatting sqref="AC61">
    <cfRule type="cellIs" dxfId="2014" priority="2015" operator="notEqual">
      <formula>0</formula>
    </cfRule>
  </conditionalFormatting>
  <conditionalFormatting sqref="AC61">
    <cfRule type="cellIs" dxfId="2013" priority="2014" operator="notEqual">
      <formula>0</formula>
    </cfRule>
  </conditionalFormatting>
  <conditionalFormatting sqref="AC61">
    <cfRule type="cellIs" dxfId="2012" priority="2013" operator="notEqual">
      <formula>0</formula>
    </cfRule>
  </conditionalFormatting>
  <conditionalFormatting sqref="AC63">
    <cfRule type="cellIs" dxfId="2011" priority="2012" operator="notEqual">
      <formula>0</formula>
    </cfRule>
  </conditionalFormatting>
  <conditionalFormatting sqref="AC65">
    <cfRule type="cellIs" dxfId="2010" priority="2011" operator="notEqual">
      <formula>0</formula>
    </cfRule>
  </conditionalFormatting>
  <conditionalFormatting sqref="AC67">
    <cfRule type="cellIs" dxfId="2009" priority="2010" operator="notEqual">
      <formula>0</formula>
    </cfRule>
  </conditionalFormatting>
  <conditionalFormatting sqref="AC69">
    <cfRule type="cellIs" dxfId="2008" priority="2009" operator="notEqual">
      <formula>0</formula>
    </cfRule>
  </conditionalFormatting>
  <conditionalFormatting sqref="AC71">
    <cfRule type="cellIs" dxfId="2007" priority="2008" operator="notEqual">
      <formula>0</formula>
    </cfRule>
  </conditionalFormatting>
  <conditionalFormatting sqref="AC73">
    <cfRule type="cellIs" dxfId="2006" priority="2007" operator="notEqual">
      <formula>0</formula>
    </cfRule>
  </conditionalFormatting>
  <conditionalFormatting sqref="AC63">
    <cfRule type="cellIs" dxfId="2005" priority="2006" operator="notEqual">
      <formula>0</formula>
    </cfRule>
  </conditionalFormatting>
  <conditionalFormatting sqref="AC65">
    <cfRule type="cellIs" dxfId="2004" priority="2005" operator="notEqual">
      <formula>0</formula>
    </cfRule>
  </conditionalFormatting>
  <conditionalFormatting sqref="AC67">
    <cfRule type="cellIs" dxfId="2003" priority="2004" operator="notEqual">
      <formula>0</formula>
    </cfRule>
  </conditionalFormatting>
  <conditionalFormatting sqref="AC59">
    <cfRule type="cellIs" dxfId="2002" priority="2003" operator="notEqual">
      <formula>0</formula>
    </cfRule>
  </conditionalFormatting>
  <conditionalFormatting sqref="AC61">
    <cfRule type="cellIs" dxfId="2001" priority="2002" operator="notEqual">
      <formula>0</formula>
    </cfRule>
  </conditionalFormatting>
  <conditionalFormatting sqref="AC63">
    <cfRule type="cellIs" dxfId="2000" priority="2001" operator="notEqual">
      <formula>0</formula>
    </cfRule>
  </conditionalFormatting>
  <conditionalFormatting sqref="AC55">
    <cfRule type="cellIs" dxfId="1999" priority="2000" operator="notEqual">
      <formula>0</formula>
    </cfRule>
  </conditionalFormatting>
  <conditionalFormatting sqref="AC57">
    <cfRule type="cellIs" dxfId="1998" priority="1999" operator="notEqual">
      <formula>0</formula>
    </cfRule>
  </conditionalFormatting>
  <conditionalFormatting sqref="AC55">
    <cfRule type="cellIs" dxfId="1997" priority="1998" operator="notEqual">
      <formula>0</formula>
    </cfRule>
  </conditionalFormatting>
  <conditionalFormatting sqref="AC57">
    <cfRule type="cellIs" dxfId="1996" priority="1997" operator="notEqual">
      <formula>0</formula>
    </cfRule>
  </conditionalFormatting>
  <conditionalFormatting sqref="AC53">
    <cfRule type="cellIs" dxfId="1995" priority="1996" operator="notEqual">
      <formula>0</formula>
    </cfRule>
  </conditionalFormatting>
  <conditionalFormatting sqref="AC55">
    <cfRule type="cellIs" dxfId="1994" priority="1995" operator="notEqual">
      <formula>0</formula>
    </cfRule>
  </conditionalFormatting>
  <conditionalFormatting sqref="AC55">
    <cfRule type="cellIs" dxfId="1993" priority="1994" operator="notEqual">
      <formula>0</formula>
    </cfRule>
  </conditionalFormatting>
  <conditionalFormatting sqref="AC55">
    <cfRule type="cellIs" dxfId="1992" priority="1993" operator="notEqual">
      <formula>0</formula>
    </cfRule>
  </conditionalFormatting>
  <conditionalFormatting sqref="AC55">
    <cfRule type="cellIs" dxfId="1991" priority="1992" operator="notEqual">
      <formula>0</formula>
    </cfRule>
  </conditionalFormatting>
  <conditionalFormatting sqref="AC57">
    <cfRule type="cellIs" dxfId="1990" priority="1991" operator="notEqual">
      <formula>0</formula>
    </cfRule>
  </conditionalFormatting>
  <conditionalFormatting sqref="AC59">
    <cfRule type="cellIs" dxfId="1989" priority="1990" operator="notEqual">
      <formula>0</formula>
    </cfRule>
  </conditionalFormatting>
  <conditionalFormatting sqref="AC61">
    <cfRule type="cellIs" dxfId="1988" priority="1989" operator="notEqual">
      <formula>0</formula>
    </cfRule>
  </conditionalFormatting>
  <conditionalFormatting sqref="AC63">
    <cfRule type="cellIs" dxfId="1987" priority="1988" operator="notEqual">
      <formula>0</formula>
    </cfRule>
  </conditionalFormatting>
  <conditionalFormatting sqref="AC65">
    <cfRule type="cellIs" dxfId="1986" priority="1987" operator="notEqual">
      <formula>0</formula>
    </cfRule>
  </conditionalFormatting>
  <conditionalFormatting sqref="AC67">
    <cfRule type="cellIs" dxfId="1985" priority="1986" operator="notEqual">
      <formula>0</formula>
    </cfRule>
  </conditionalFormatting>
  <conditionalFormatting sqref="K81">
    <cfRule type="cellIs" dxfId="1984" priority="1985" operator="notEqual">
      <formula>0</formula>
    </cfRule>
  </conditionalFormatting>
  <conditionalFormatting sqref="K83">
    <cfRule type="cellIs" dxfId="1983" priority="1984" operator="notEqual">
      <formula>0</formula>
    </cfRule>
  </conditionalFormatting>
  <conditionalFormatting sqref="K85">
    <cfRule type="cellIs" dxfId="1982" priority="1983" operator="notEqual">
      <formula>0</formula>
    </cfRule>
  </conditionalFormatting>
  <conditionalFormatting sqref="K77">
    <cfRule type="cellIs" dxfId="1981" priority="1982" operator="notEqual">
      <formula>0</formula>
    </cfRule>
  </conditionalFormatting>
  <conditionalFormatting sqref="K79">
    <cfRule type="cellIs" dxfId="1980" priority="1981" operator="notEqual">
      <formula>0</formula>
    </cfRule>
  </conditionalFormatting>
  <conditionalFormatting sqref="K81">
    <cfRule type="cellIs" dxfId="1979" priority="1980" operator="notEqual">
      <formula>0</formula>
    </cfRule>
  </conditionalFormatting>
  <conditionalFormatting sqref="K73">
    <cfRule type="cellIs" dxfId="1978" priority="1979" operator="notEqual">
      <formula>0</formula>
    </cfRule>
  </conditionalFormatting>
  <conditionalFormatting sqref="K75">
    <cfRule type="cellIs" dxfId="1977" priority="1978" operator="notEqual">
      <formula>0</formula>
    </cfRule>
  </conditionalFormatting>
  <conditionalFormatting sqref="K73">
    <cfRule type="cellIs" dxfId="1976" priority="1977" operator="notEqual">
      <formula>0</formula>
    </cfRule>
  </conditionalFormatting>
  <conditionalFormatting sqref="K75">
    <cfRule type="cellIs" dxfId="1975" priority="1976" operator="notEqual">
      <formula>0</formula>
    </cfRule>
  </conditionalFormatting>
  <conditionalFormatting sqref="K71">
    <cfRule type="cellIs" dxfId="1974" priority="1975" operator="notEqual">
      <formula>0</formula>
    </cfRule>
  </conditionalFormatting>
  <conditionalFormatting sqref="K73">
    <cfRule type="cellIs" dxfId="1973" priority="1974" operator="notEqual">
      <formula>0</formula>
    </cfRule>
  </conditionalFormatting>
  <conditionalFormatting sqref="K73">
    <cfRule type="cellIs" dxfId="1972" priority="1973" operator="notEqual">
      <formula>0</formula>
    </cfRule>
  </conditionalFormatting>
  <conditionalFormatting sqref="K73">
    <cfRule type="cellIs" dxfId="1971" priority="1972" operator="notEqual">
      <formula>0</formula>
    </cfRule>
  </conditionalFormatting>
  <conditionalFormatting sqref="K73">
    <cfRule type="cellIs" dxfId="1970" priority="1971" operator="notEqual">
      <formula>0</formula>
    </cfRule>
  </conditionalFormatting>
  <conditionalFormatting sqref="K75">
    <cfRule type="cellIs" dxfId="1969" priority="1970" operator="notEqual">
      <formula>0</formula>
    </cfRule>
  </conditionalFormatting>
  <conditionalFormatting sqref="K77">
    <cfRule type="cellIs" dxfId="1968" priority="1969" operator="notEqual">
      <formula>0</formula>
    </cfRule>
  </conditionalFormatting>
  <conditionalFormatting sqref="K79">
    <cfRule type="cellIs" dxfId="1967" priority="1968" operator="notEqual">
      <formula>0</formula>
    </cfRule>
  </conditionalFormatting>
  <conditionalFormatting sqref="K81">
    <cfRule type="cellIs" dxfId="1966" priority="1967" operator="notEqual">
      <formula>0</formula>
    </cfRule>
  </conditionalFormatting>
  <conditionalFormatting sqref="K83">
    <cfRule type="cellIs" dxfId="1965" priority="1966" operator="notEqual">
      <formula>0</formula>
    </cfRule>
  </conditionalFormatting>
  <conditionalFormatting sqref="K85">
    <cfRule type="cellIs" dxfId="1964" priority="1965" operator="notEqual">
      <formula>0</formula>
    </cfRule>
  </conditionalFormatting>
  <conditionalFormatting sqref="L80">
    <cfRule type="cellIs" dxfId="1963" priority="1964" operator="notEqual">
      <formula>0</formula>
    </cfRule>
  </conditionalFormatting>
  <conditionalFormatting sqref="L82">
    <cfRule type="cellIs" dxfId="1962" priority="1963" operator="notEqual">
      <formula>0</formula>
    </cfRule>
  </conditionalFormatting>
  <conditionalFormatting sqref="L84">
    <cfRule type="cellIs" dxfId="1961" priority="1962" operator="notEqual">
      <formula>0</formula>
    </cfRule>
  </conditionalFormatting>
  <conditionalFormatting sqref="L76">
    <cfRule type="cellIs" dxfId="1960" priority="1961" operator="notEqual">
      <formula>0</formula>
    </cfRule>
  </conditionalFormatting>
  <conditionalFormatting sqref="L78">
    <cfRule type="cellIs" dxfId="1959" priority="1960" operator="notEqual">
      <formula>0</formula>
    </cfRule>
  </conditionalFormatting>
  <conditionalFormatting sqref="L80">
    <cfRule type="cellIs" dxfId="1958" priority="1959" operator="notEqual">
      <formula>0</formula>
    </cfRule>
  </conditionalFormatting>
  <conditionalFormatting sqref="L72">
    <cfRule type="cellIs" dxfId="1957" priority="1958" operator="notEqual">
      <formula>0</formula>
    </cfRule>
  </conditionalFormatting>
  <conditionalFormatting sqref="L74">
    <cfRule type="cellIs" dxfId="1956" priority="1957" operator="notEqual">
      <formula>0</formula>
    </cfRule>
  </conditionalFormatting>
  <conditionalFormatting sqref="L72">
    <cfRule type="cellIs" dxfId="1955" priority="1956" operator="notEqual">
      <formula>0</formula>
    </cfRule>
  </conditionalFormatting>
  <conditionalFormatting sqref="L74">
    <cfRule type="cellIs" dxfId="1954" priority="1955" operator="notEqual">
      <formula>0</formula>
    </cfRule>
  </conditionalFormatting>
  <conditionalFormatting sqref="L70">
    <cfRule type="cellIs" dxfId="1953" priority="1954" operator="notEqual">
      <formula>0</formula>
    </cfRule>
  </conditionalFormatting>
  <conditionalFormatting sqref="L72">
    <cfRule type="cellIs" dxfId="1952" priority="1953" operator="notEqual">
      <formula>0</formula>
    </cfRule>
  </conditionalFormatting>
  <conditionalFormatting sqref="L72">
    <cfRule type="cellIs" dxfId="1951" priority="1952" operator="notEqual">
      <formula>0</formula>
    </cfRule>
  </conditionalFormatting>
  <conditionalFormatting sqref="L72">
    <cfRule type="cellIs" dxfId="1950" priority="1951" operator="notEqual">
      <formula>0</formula>
    </cfRule>
  </conditionalFormatting>
  <conditionalFormatting sqref="L72">
    <cfRule type="cellIs" dxfId="1949" priority="1950" operator="notEqual">
      <formula>0</formula>
    </cfRule>
  </conditionalFormatting>
  <conditionalFormatting sqref="L74">
    <cfRule type="cellIs" dxfId="1948" priority="1949" operator="notEqual">
      <formula>0</formula>
    </cfRule>
  </conditionalFormatting>
  <conditionalFormatting sqref="L76">
    <cfRule type="cellIs" dxfId="1947" priority="1948" operator="notEqual">
      <formula>0</formula>
    </cfRule>
  </conditionalFormatting>
  <conditionalFormatting sqref="L78">
    <cfRule type="cellIs" dxfId="1946" priority="1947" operator="notEqual">
      <formula>0</formula>
    </cfRule>
  </conditionalFormatting>
  <conditionalFormatting sqref="L80">
    <cfRule type="cellIs" dxfId="1945" priority="1946" operator="notEqual">
      <formula>0</formula>
    </cfRule>
  </conditionalFormatting>
  <conditionalFormatting sqref="L82">
    <cfRule type="cellIs" dxfId="1944" priority="1945" operator="notEqual">
      <formula>0</formula>
    </cfRule>
  </conditionalFormatting>
  <conditionalFormatting sqref="L84">
    <cfRule type="cellIs" dxfId="1943" priority="1944" operator="notEqual">
      <formula>0</formula>
    </cfRule>
  </conditionalFormatting>
  <conditionalFormatting sqref="M79">
    <cfRule type="cellIs" dxfId="1942" priority="1943" operator="notEqual">
      <formula>0</formula>
    </cfRule>
  </conditionalFormatting>
  <conditionalFormatting sqref="M81">
    <cfRule type="cellIs" dxfId="1941" priority="1942" operator="notEqual">
      <formula>0</formula>
    </cfRule>
  </conditionalFormatting>
  <conditionalFormatting sqref="M83">
    <cfRule type="cellIs" dxfId="1940" priority="1941" operator="notEqual">
      <formula>0</formula>
    </cfRule>
  </conditionalFormatting>
  <conditionalFormatting sqref="M75">
    <cfRule type="cellIs" dxfId="1939" priority="1940" operator="notEqual">
      <formula>0</formula>
    </cfRule>
  </conditionalFormatting>
  <conditionalFormatting sqref="M77">
    <cfRule type="cellIs" dxfId="1938" priority="1939" operator="notEqual">
      <formula>0</formula>
    </cfRule>
  </conditionalFormatting>
  <conditionalFormatting sqref="M79">
    <cfRule type="cellIs" dxfId="1937" priority="1938" operator="notEqual">
      <formula>0</formula>
    </cfRule>
  </conditionalFormatting>
  <conditionalFormatting sqref="M71">
    <cfRule type="cellIs" dxfId="1936" priority="1937" operator="notEqual">
      <formula>0</formula>
    </cfRule>
  </conditionalFormatting>
  <conditionalFormatting sqref="M73">
    <cfRule type="cellIs" dxfId="1935" priority="1936" operator="notEqual">
      <formula>0</formula>
    </cfRule>
  </conditionalFormatting>
  <conditionalFormatting sqref="M71">
    <cfRule type="cellIs" dxfId="1934" priority="1935" operator="notEqual">
      <formula>0</formula>
    </cfRule>
  </conditionalFormatting>
  <conditionalFormatting sqref="M73">
    <cfRule type="cellIs" dxfId="1933" priority="1934" operator="notEqual">
      <formula>0</formula>
    </cfRule>
  </conditionalFormatting>
  <conditionalFormatting sqref="M69">
    <cfRule type="cellIs" dxfId="1932" priority="1933" operator="notEqual">
      <formula>0</formula>
    </cfRule>
  </conditionalFormatting>
  <conditionalFormatting sqref="M71">
    <cfRule type="cellIs" dxfId="1931" priority="1932" operator="notEqual">
      <formula>0</formula>
    </cfRule>
  </conditionalFormatting>
  <conditionalFormatting sqref="M71">
    <cfRule type="cellIs" dxfId="1930" priority="1931" operator="notEqual">
      <formula>0</formula>
    </cfRule>
  </conditionalFormatting>
  <conditionalFormatting sqref="M71">
    <cfRule type="cellIs" dxfId="1929" priority="1930" operator="notEqual">
      <formula>0</formula>
    </cfRule>
  </conditionalFormatting>
  <conditionalFormatting sqref="M71">
    <cfRule type="cellIs" dxfId="1928" priority="1929" operator="notEqual">
      <formula>0</formula>
    </cfRule>
  </conditionalFormatting>
  <conditionalFormatting sqref="M73">
    <cfRule type="cellIs" dxfId="1927" priority="1928" operator="notEqual">
      <formula>0</formula>
    </cfRule>
  </conditionalFormatting>
  <conditionalFormatting sqref="M75">
    <cfRule type="cellIs" dxfId="1926" priority="1927" operator="notEqual">
      <formula>0</formula>
    </cfRule>
  </conditionalFormatting>
  <conditionalFormatting sqref="M77">
    <cfRule type="cellIs" dxfId="1925" priority="1926" operator="notEqual">
      <formula>0</formula>
    </cfRule>
  </conditionalFormatting>
  <conditionalFormatting sqref="M79">
    <cfRule type="cellIs" dxfId="1924" priority="1925" operator="notEqual">
      <formula>0</formula>
    </cfRule>
  </conditionalFormatting>
  <conditionalFormatting sqref="M81">
    <cfRule type="cellIs" dxfId="1923" priority="1924" operator="notEqual">
      <formula>0</formula>
    </cfRule>
  </conditionalFormatting>
  <conditionalFormatting sqref="M83">
    <cfRule type="cellIs" dxfId="1922" priority="1923" operator="notEqual">
      <formula>0</formula>
    </cfRule>
  </conditionalFormatting>
  <conditionalFormatting sqref="N78">
    <cfRule type="cellIs" dxfId="1921" priority="1922" operator="notEqual">
      <formula>0</formula>
    </cfRule>
  </conditionalFormatting>
  <conditionalFormatting sqref="N80">
    <cfRule type="cellIs" dxfId="1920" priority="1921" operator="notEqual">
      <formula>0</formula>
    </cfRule>
  </conditionalFormatting>
  <conditionalFormatting sqref="N82">
    <cfRule type="cellIs" dxfId="1919" priority="1920" operator="notEqual">
      <formula>0</formula>
    </cfRule>
  </conditionalFormatting>
  <conditionalFormatting sqref="N74">
    <cfRule type="cellIs" dxfId="1918" priority="1919" operator="notEqual">
      <formula>0</formula>
    </cfRule>
  </conditionalFormatting>
  <conditionalFormatting sqref="N76">
    <cfRule type="cellIs" dxfId="1917" priority="1918" operator="notEqual">
      <formula>0</formula>
    </cfRule>
  </conditionalFormatting>
  <conditionalFormatting sqref="N78">
    <cfRule type="cellIs" dxfId="1916" priority="1917" operator="notEqual">
      <formula>0</formula>
    </cfRule>
  </conditionalFormatting>
  <conditionalFormatting sqref="N70">
    <cfRule type="cellIs" dxfId="1915" priority="1916" operator="notEqual">
      <formula>0</formula>
    </cfRule>
  </conditionalFormatting>
  <conditionalFormatting sqref="N72">
    <cfRule type="cellIs" dxfId="1914" priority="1915" operator="notEqual">
      <formula>0</formula>
    </cfRule>
  </conditionalFormatting>
  <conditionalFormatting sqref="N70">
    <cfRule type="cellIs" dxfId="1913" priority="1914" operator="notEqual">
      <formula>0</formula>
    </cfRule>
  </conditionalFormatting>
  <conditionalFormatting sqref="N72">
    <cfRule type="cellIs" dxfId="1912" priority="1913" operator="notEqual">
      <formula>0</formula>
    </cfRule>
  </conditionalFormatting>
  <conditionalFormatting sqref="N68">
    <cfRule type="cellIs" dxfId="1911" priority="1912" operator="notEqual">
      <formula>0</formula>
    </cfRule>
  </conditionalFormatting>
  <conditionalFormatting sqref="N70">
    <cfRule type="cellIs" dxfId="1910" priority="1911" operator="notEqual">
      <formula>0</formula>
    </cfRule>
  </conditionalFormatting>
  <conditionalFormatting sqref="N70">
    <cfRule type="cellIs" dxfId="1909" priority="1910" operator="notEqual">
      <formula>0</formula>
    </cfRule>
  </conditionalFormatting>
  <conditionalFormatting sqref="N70">
    <cfRule type="cellIs" dxfId="1908" priority="1909" operator="notEqual">
      <formula>0</formula>
    </cfRule>
  </conditionalFormatting>
  <conditionalFormatting sqref="N70">
    <cfRule type="cellIs" dxfId="1907" priority="1908" operator="notEqual">
      <formula>0</formula>
    </cfRule>
  </conditionalFormatting>
  <conditionalFormatting sqref="N72">
    <cfRule type="cellIs" dxfId="1906" priority="1907" operator="notEqual">
      <formula>0</formula>
    </cfRule>
  </conditionalFormatting>
  <conditionalFormatting sqref="N74">
    <cfRule type="cellIs" dxfId="1905" priority="1906" operator="notEqual">
      <formula>0</formula>
    </cfRule>
  </conditionalFormatting>
  <conditionalFormatting sqref="N76">
    <cfRule type="cellIs" dxfId="1904" priority="1905" operator="notEqual">
      <formula>0</formula>
    </cfRule>
  </conditionalFormatting>
  <conditionalFormatting sqref="N78">
    <cfRule type="cellIs" dxfId="1903" priority="1904" operator="notEqual">
      <formula>0</formula>
    </cfRule>
  </conditionalFormatting>
  <conditionalFormatting sqref="N80">
    <cfRule type="cellIs" dxfId="1902" priority="1903" operator="notEqual">
      <formula>0</formula>
    </cfRule>
  </conditionalFormatting>
  <conditionalFormatting sqref="N82">
    <cfRule type="cellIs" dxfId="1901" priority="1902" operator="notEqual">
      <formula>0</formula>
    </cfRule>
  </conditionalFormatting>
  <conditionalFormatting sqref="O77">
    <cfRule type="cellIs" dxfId="1900" priority="1901" operator="notEqual">
      <formula>0</formula>
    </cfRule>
  </conditionalFormatting>
  <conditionalFormatting sqref="O79">
    <cfRule type="cellIs" dxfId="1899" priority="1900" operator="notEqual">
      <formula>0</formula>
    </cfRule>
  </conditionalFormatting>
  <conditionalFormatting sqref="O81">
    <cfRule type="cellIs" dxfId="1898" priority="1899" operator="notEqual">
      <formula>0</formula>
    </cfRule>
  </conditionalFormatting>
  <conditionalFormatting sqref="O73">
    <cfRule type="cellIs" dxfId="1897" priority="1898" operator="notEqual">
      <formula>0</formula>
    </cfRule>
  </conditionalFormatting>
  <conditionalFormatting sqref="O75">
    <cfRule type="cellIs" dxfId="1896" priority="1897" operator="notEqual">
      <formula>0</formula>
    </cfRule>
  </conditionalFormatting>
  <conditionalFormatting sqref="O77">
    <cfRule type="cellIs" dxfId="1895" priority="1896" operator="notEqual">
      <formula>0</formula>
    </cfRule>
  </conditionalFormatting>
  <conditionalFormatting sqref="O69">
    <cfRule type="cellIs" dxfId="1894" priority="1895" operator="notEqual">
      <formula>0</formula>
    </cfRule>
  </conditionalFormatting>
  <conditionalFormatting sqref="O71">
    <cfRule type="cellIs" dxfId="1893" priority="1894" operator="notEqual">
      <formula>0</formula>
    </cfRule>
  </conditionalFormatting>
  <conditionalFormatting sqref="O69">
    <cfRule type="cellIs" dxfId="1892" priority="1893" operator="notEqual">
      <formula>0</formula>
    </cfRule>
  </conditionalFormatting>
  <conditionalFormatting sqref="O71">
    <cfRule type="cellIs" dxfId="1891" priority="1892" operator="notEqual">
      <formula>0</formula>
    </cfRule>
  </conditionalFormatting>
  <conditionalFormatting sqref="O67">
    <cfRule type="cellIs" dxfId="1890" priority="1891" operator="notEqual">
      <formula>0</formula>
    </cfRule>
  </conditionalFormatting>
  <conditionalFormatting sqref="O69">
    <cfRule type="cellIs" dxfId="1889" priority="1890" operator="notEqual">
      <formula>0</formula>
    </cfRule>
  </conditionalFormatting>
  <conditionalFormatting sqref="O69">
    <cfRule type="cellIs" dxfId="1888" priority="1889" operator="notEqual">
      <formula>0</formula>
    </cfRule>
  </conditionalFormatting>
  <conditionalFormatting sqref="O69">
    <cfRule type="cellIs" dxfId="1887" priority="1888" operator="notEqual">
      <formula>0</formula>
    </cfRule>
  </conditionalFormatting>
  <conditionalFormatting sqref="O69">
    <cfRule type="cellIs" dxfId="1886" priority="1887" operator="notEqual">
      <formula>0</formula>
    </cfRule>
  </conditionalFormatting>
  <conditionalFormatting sqref="O71">
    <cfRule type="cellIs" dxfId="1885" priority="1886" operator="notEqual">
      <formula>0</formula>
    </cfRule>
  </conditionalFormatting>
  <conditionalFormatting sqref="O73">
    <cfRule type="cellIs" dxfId="1884" priority="1885" operator="notEqual">
      <formula>0</formula>
    </cfRule>
  </conditionalFormatting>
  <conditionalFormatting sqref="O75">
    <cfRule type="cellIs" dxfId="1883" priority="1884" operator="notEqual">
      <formula>0</formula>
    </cfRule>
  </conditionalFormatting>
  <conditionalFormatting sqref="O77">
    <cfRule type="cellIs" dxfId="1882" priority="1883" operator="notEqual">
      <formula>0</formula>
    </cfRule>
  </conditionalFormatting>
  <conditionalFormatting sqref="O79">
    <cfRule type="cellIs" dxfId="1881" priority="1882" operator="notEqual">
      <formula>0</formula>
    </cfRule>
  </conditionalFormatting>
  <conditionalFormatting sqref="O81">
    <cfRule type="cellIs" dxfId="1880" priority="1881" operator="notEqual">
      <formula>0</formula>
    </cfRule>
  </conditionalFormatting>
  <conditionalFormatting sqref="P76">
    <cfRule type="cellIs" dxfId="1879" priority="1880" operator="notEqual">
      <formula>0</formula>
    </cfRule>
  </conditionalFormatting>
  <conditionalFormatting sqref="P78">
    <cfRule type="cellIs" dxfId="1878" priority="1879" operator="notEqual">
      <formula>0</formula>
    </cfRule>
  </conditionalFormatting>
  <conditionalFormatting sqref="P80">
    <cfRule type="cellIs" dxfId="1877" priority="1878" operator="notEqual">
      <formula>0</formula>
    </cfRule>
  </conditionalFormatting>
  <conditionalFormatting sqref="P72">
    <cfRule type="cellIs" dxfId="1876" priority="1877" operator="notEqual">
      <formula>0</formula>
    </cfRule>
  </conditionalFormatting>
  <conditionalFormatting sqref="P74">
    <cfRule type="cellIs" dxfId="1875" priority="1876" operator="notEqual">
      <formula>0</formula>
    </cfRule>
  </conditionalFormatting>
  <conditionalFormatting sqref="P76">
    <cfRule type="cellIs" dxfId="1874" priority="1875" operator="notEqual">
      <formula>0</formula>
    </cfRule>
  </conditionalFormatting>
  <conditionalFormatting sqref="P68">
    <cfRule type="cellIs" dxfId="1873" priority="1874" operator="notEqual">
      <formula>0</formula>
    </cfRule>
  </conditionalFormatting>
  <conditionalFormatting sqref="P70">
    <cfRule type="cellIs" dxfId="1872" priority="1873" operator="notEqual">
      <formula>0</formula>
    </cfRule>
  </conditionalFormatting>
  <conditionalFormatting sqref="P68">
    <cfRule type="cellIs" dxfId="1871" priority="1872" operator="notEqual">
      <formula>0</formula>
    </cfRule>
  </conditionalFormatting>
  <conditionalFormatting sqref="P70">
    <cfRule type="cellIs" dxfId="1870" priority="1871" operator="notEqual">
      <formula>0</formula>
    </cfRule>
  </conditionalFormatting>
  <conditionalFormatting sqref="P66">
    <cfRule type="cellIs" dxfId="1869" priority="1870" operator="notEqual">
      <formula>0</formula>
    </cfRule>
  </conditionalFormatting>
  <conditionalFormatting sqref="P68">
    <cfRule type="cellIs" dxfId="1868" priority="1869" operator="notEqual">
      <formula>0</formula>
    </cfRule>
  </conditionalFormatting>
  <conditionalFormatting sqref="P68">
    <cfRule type="cellIs" dxfId="1867" priority="1868" operator="notEqual">
      <formula>0</formula>
    </cfRule>
  </conditionalFormatting>
  <conditionalFormatting sqref="P68">
    <cfRule type="cellIs" dxfId="1866" priority="1867" operator="notEqual">
      <formula>0</formula>
    </cfRule>
  </conditionalFormatting>
  <conditionalFormatting sqref="P68">
    <cfRule type="cellIs" dxfId="1865" priority="1866" operator="notEqual">
      <formula>0</formula>
    </cfRule>
  </conditionalFormatting>
  <conditionalFormatting sqref="P70">
    <cfRule type="cellIs" dxfId="1864" priority="1865" operator="notEqual">
      <formula>0</formula>
    </cfRule>
  </conditionalFormatting>
  <conditionalFormatting sqref="P72">
    <cfRule type="cellIs" dxfId="1863" priority="1864" operator="notEqual">
      <formula>0</formula>
    </cfRule>
  </conditionalFormatting>
  <conditionalFormatting sqref="P74">
    <cfRule type="cellIs" dxfId="1862" priority="1863" operator="notEqual">
      <formula>0</formula>
    </cfRule>
  </conditionalFormatting>
  <conditionalFormatting sqref="P76">
    <cfRule type="cellIs" dxfId="1861" priority="1862" operator="notEqual">
      <formula>0</formula>
    </cfRule>
  </conditionalFormatting>
  <conditionalFormatting sqref="P78">
    <cfRule type="cellIs" dxfId="1860" priority="1861" operator="notEqual">
      <formula>0</formula>
    </cfRule>
  </conditionalFormatting>
  <conditionalFormatting sqref="P80">
    <cfRule type="cellIs" dxfId="1859" priority="1860" operator="notEqual">
      <formula>0</formula>
    </cfRule>
  </conditionalFormatting>
  <conditionalFormatting sqref="Q75">
    <cfRule type="cellIs" dxfId="1858" priority="1859" operator="notEqual">
      <formula>0</formula>
    </cfRule>
  </conditionalFormatting>
  <conditionalFormatting sqref="Q77">
    <cfRule type="cellIs" dxfId="1857" priority="1858" operator="notEqual">
      <formula>0</formula>
    </cfRule>
  </conditionalFormatting>
  <conditionalFormatting sqref="Q79">
    <cfRule type="cellIs" dxfId="1856" priority="1857" operator="notEqual">
      <formula>0</formula>
    </cfRule>
  </conditionalFormatting>
  <conditionalFormatting sqref="Q71">
    <cfRule type="cellIs" dxfId="1855" priority="1856" operator="notEqual">
      <formula>0</formula>
    </cfRule>
  </conditionalFormatting>
  <conditionalFormatting sqref="Q73">
    <cfRule type="cellIs" dxfId="1854" priority="1855" operator="notEqual">
      <formula>0</formula>
    </cfRule>
  </conditionalFormatting>
  <conditionalFormatting sqref="Q75">
    <cfRule type="cellIs" dxfId="1853" priority="1854" operator="notEqual">
      <formula>0</formula>
    </cfRule>
  </conditionalFormatting>
  <conditionalFormatting sqref="Q67">
    <cfRule type="cellIs" dxfId="1852" priority="1853" operator="notEqual">
      <formula>0</formula>
    </cfRule>
  </conditionalFormatting>
  <conditionalFormatting sqref="Q69">
    <cfRule type="cellIs" dxfId="1851" priority="1852" operator="notEqual">
      <formula>0</formula>
    </cfRule>
  </conditionalFormatting>
  <conditionalFormatting sqref="Q67">
    <cfRule type="cellIs" dxfId="1850" priority="1851" operator="notEqual">
      <formula>0</formula>
    </cfRule>
  </conditionalFormatting>
  <conditionalFormatting sqref="Q69">
    <cfRule type="cellIs" dxfId="1849" priority="1850" operator="notEqual">
      <formula>0</formula>
    </cfRule>
  </conditionalFormatting>
  <conditionalFormatting sqref="Q65">
    <cfRule type="cellIs" dxfId="1848" priority="1849" operator="notEqual">
      <formula>0</formula>
    </cfRule>
  </conditionalFormatting>
  <conditionalFormatting sqref="Q67">
    <cfRule type="cellIs" dxfId="1847" priority="1848" operator="notEqual">
      <formula>0</formula>
    </cfRule>
  </conditionalFormatting>
  <conditionalFormatting sqref="Q67">
    <cfRule type="cellIs" dxfId="1846" priority="1847" operator="notEqual">
      <formula>0</formula>
    </cfRule>
  </conditionalFormatting>
  <conditionalFormatting sqref="Q67">
    <cfRule type="cellIs" dxfId="1845" priority="1846" operator="notEqual">
      <formula>0</formula>
    </cfRule>
  </conditionalFormatting>
  <conditionalFormatting sqref="Q67">
    <cfRule type="cellIs" dxfId="1844" priority="1845" operator="notEqual">
      <formula>0</formula>
    </cfRule>
  </conditionalFormatting>
  <conditionalFormatting sqref="Q69">
    <cfRule type="cellIs" dxfId="1843" priority="1844" operator="notEqual">
      <formula>0</formula>
    </cfRule>
  </conditionalFormatting>
  <conditionalFormatting sqref="Q71">
    <cfRule type="cellIs" dxfId="1842" priority="1843" operator="notEqual">
      <formula>0</formula>
    </cfRule>
  </conditionalFormatting>
  <conditionalFormatting sqref="Q73">
    <cfRule type="cellIs" dxfId="1841" priority="1842" operator="notEqual">
      <formula>0</formula>
    </cfRule>
  </conditionalFormatting>
  <conditionalFormatting sqref="Q75">
    <cfRule type="cellIs" dxfId="1840" priority="1841" operator="notEqual">
      <formula>0</formula>
    </cfRule>
  </conditionalFormatting>
  <conditionalFormatting sqref="Q77">
    <cfRule type="cellIs" dxfId="1839" priority="1840" operator="notEqual">
      <formula>0</formula>
    </cfRule>
  </conditionalFormatting>
  <conditionalFormatting sqref="Q79">
    <cfRule type="cellIs" dxfId="1838" priority="1839" operator="notEqual">
      <formula>0</formula>
    </cfRule>
  </conditionalFormatting>
  <conditionalFormatting sqref="R74">
    <cfRule type="cellIs" dxfId="1837" priority="1838" operator="notEqual">
      <formula>0</formula>
    </cfRule>
  </conditionalFormatting>
  <conditionalFormatting sqref="R76">
    <cfRule type="cellIs" dxfId="1836" priority="1837" operator="notEqual">
      <formula>0</formula>
    </cfRule>
  </conditionalFormatting>
  <conditionalFormatting sqref="R78">
    <cfRule type="cellIs" dxfId="1835" priority="1836" operator="notEqual">
      <formula>0</formula>
    </cfRule>
  </conditionalFormatting>
  <conditionalFormatting sqref="R70">
    <cfRule type="cellIs" dxfId="1834" priority="1835" operator="notEqual">
      <formula>0</formula>
    </cfRule>
  </conditionalFormatting>
  <conditionalFormatting sqref="R72">
    <cfRule type="cellIs" dxfId="1833" priority="1834" operator="notEqual">
      <formula>0</formula>
    </cfRule>
  </conditionalFormatting>
  <conditionalFormatting sqref="R74">
    <cfRule type="cellIs" dxfId="1832" priority="1833" operator="notEqual">
      <formula>0</formula>
    </cfRule>
  </conditionalFormatting>
  <conditionalFormatting sqref="R66">
    <cfRule type="cellIs" dxfId="1831" priority="1832" operator="notEqual">
      <formula>0</formula>
    </cfRule>
  </conditionalFormatting>
  <conditionalFormatting sqref="R68">
    <cfRule type="cellIs" dxfId="1830" priority="1831" operator="notEqual">
      <formula>0</formula>
    </cfRule>
  </conditionalFormatting>
  <conditionalFormatting sqref="R66">
    <cfRule type="cellIs" dxfId="1829" priority="1830" operator="notEqual">
      <formula>0</formula>
    </cfRule>
  </conditionalFormatting>
  <conditionalFormatting sqref="R68">
    <cfRule type="cellIs" dxfId="1828" priority="1829" operator="notEqual">
      <formula>0</formula>
    </cfRule>
  </conditionalFormatting>
  <conditionalFormatting sqref="R64">
    <cfRule type="cellIs" dxfId="1827" priority="1828" operator="notEqual">
      <formula>0</formula>
    </cfRule>
  </conditionalFormatting>
  <conditionalFormatting sqref="R66">
    <cfRule type="cellIs" dxfId="1826" priority="1827" operator="notEqual">
      <formula>0</formula>
    </cfRule>
  </conditionalFormatting>
  <conditionalFormatting sqref="R66">
    <cfRule type="cellIs" dxfId="1825" priority="1826" operator="notEqual">
      <formula>0</formula>
    </cfRule>
  </conditionalFormatting>
  <conditionalFormatting sqref="R66">
    <cfRule type="cellIs" dxfId="1824" priority="1825" operator="notEqual">
      <formula>0</formula>
    </cfRule>
  </conditionalFormatting>
  <conditionalFormatting sqref="R66">
    <cfRule type="cellIs" dxfId="1823" priority="1824" operator="notEqual">
      <formula>0</formula>
    </cfRule>
  </conditionalFormatting>
  <conditionalFormatting sqref="R68">
    <cfRule type="cellIs" dxfId="1822" priority="1823" operator="notEqual">
      <formula>0</formula>
    </cfRule>
  </conditionalFormatting>
  <conditionalFormatting sqref="R70">
    <cfRule type="cellIs" dxfId="1821" priority="1822" operator="notEqual">
      <formula>0</formula>
    </cfRule>
  </conditionalFormatting>
  <conditionalFormatting sqref="R72">
    <cfRule type="cellIs" dxfId="1820" priority="1821" operator="notEqual">
      <formula>0</formula>
    </cfRule>
  </conditionalFormatting>
  <conditionalFormatting sqref="R74">
    <cfRule type="cellIs" dxfId="1819" priority="1820" operator="notEqual">
      <formula>0</formula>
    </cfRule>
  </conditionalFormatting>
  <conditionalFormatting sqref="R76">
    <cfRule type="cellIs" dxfId="1818" priority="1819" operator="notEqual">
      <formula>0</formula>
    </cfRule>
  </conditionalFormatting>
  <conditionalFormatting sqref="R78">
    <cfRule type="cellIs" dxfId="1817" priority="1818" operator="notEqual">
      <formula>0</formula>
    </cfRule>
  </conditionalFormatting>
  <conditionalFormatting sqref="S73">
    <cfRule type="cellIs" dxfId="1816" priority="1817" operator="notEqual">
      <formula>0</formula>
    </cfRule>
  </conditionalFormatting>
  <conditionalFormatting sqref="S75">
    <cfRule type="cellIs" dxfId="1815" priority="1816" operator="notEqual">
      <formula>0</formula>
    </cfRule>
  </conditionalFormatting>
  <conditionalFormatting sqref="S77">
    <cfRule type="cellIs" dxfId="1814" priority="1815" operator="notEqual">
      <formula>0</formula>
    </cfRule>
  </conditionalFormatting>
  <conditionalFormatting sqref="S69">
    <cfRule type="cellIs" dxfId="1813" priority="1814" operator="notEqual">
      <formula>0</formula>
    </cfRule>
  </conditionalFormatting>
  <conditionalFormatting sqref="S71">
    <cfRule type="cellIs" dxfId="1812" priority="1813" operator="notEqual">
      <formula>0</formula>
    </cfRule>
  </conditionalFormatting>
  <conditionalFormatting sqref="S73">
    <cfRule type="cellIs" dxfId="1811" priority="1812" operator="notEqual">
      <formula>0</formula>
    </cfRule>
  </conditionalFormatting>
  <conditionalFormatting sqref="S65">
    <cfRule type="cellIs" dxfId="1810" priority="1811" operator="notEqual">
      <formula>0</formula>
    </cfRule>
  </conditionalFormatting>
  <conditionalFormatting sqref="S67">
    <cfRule type="cellIs" dxfId="1809" priority="1810" operator="notEqual">
      <formula>0</formula>
    </cfRule>
  </conditionalFormatting>
  <conditionalFormatting sqref="S65">
    <cfRule type="cellIs" dxfId="1808" priority="1809" operator="notEqual">
      <formula>0</formula>
    </cfRule>
  </conditionalFormatting>
  <conditionalFormatting sqref="S67">
    <cfRule type="cellIs" dxfId="1807" priority="1808" operator="notEqual">
      <formula>0</formula>
    </cfRule>
  </conditionalFormatting>
  <conditionalFormatting sqref="S63">
    <cfRule type="cellIs" dxfId="1806" priority="1807" operator="notEqual">
      <formula>0</formula>
    </cfRule>
  </conditionalFormatting>
  <conditionalFormatting sqref="S65">
    <cfRule type="cellIs" dxfId="1805" priority="1806" operator="notEqual">
      <formula>0</formula>
    </cfRule>
  </conditionalFormatting>
  <conditionalFormatting sqref="S65">
    <cfRule type="cellIs" dxfId="1804" priority="1805" operator="notEqual">
      <formula>0</formula>
    </cfRule>
  </conditionalFormatting>
  <conditionalFormatting sqref="S65">
    <cfRule type="cellIs" dxfId="1803" priority="1804" operator="notEqual">
      <formula>0</formula>
    </cfRule>
  </conditionalFormatting>
  <conditionalFormatting sqref="S65">
    <cfRule type="cellIs" dxfId="1802" priority="1803" operator="notEqual">
      <formula>0</formula>
    </cfRule>
  </conditionalFormatting>
  <conditionalFormatting sqref="S67">
    <cfRule type="cellIs" dxfId="1801" priority="1802" operator="notEqual">
      <formula>0</formula>
    </cfRule>
  </conditionalFormatting>
  <conditionalFormatting sqref="S69">
    <cfRule type="cellIs" dxfId="1800" priority="1801" operator="notEqual">
      <formula>0</formula>
    </cfRule>
  </conditionalFormatting>
  <conditionalFormatting sqref="S71">
    <cfRule type="cellIs" dxfId="1799" priority="1800" operator="notEqual">
      <formula>0</formula>
    </cfRule>
  </conditionalFormatting>
  <conditionalFormatting sqref="S73">
    <cfRule type="cellIs" dxfId="1798" priority="1799" operator="notEqual">
      <formula>0</formula>
    </cfRule>
  </conditionalFormatting>
  <conditionalFormatting sqref="S75">
    <cfRule type="cellIs" dxfId="1797" priority="1798" operator="notEqual">
      <formula>0</formula>
    </cfRule>
  </conditionalFormatting>
  <conditionalFormatting sqref="S77">
    <cfRule type="cellIs" dxfId="1796" priority="1797" operator="notEqual">
      <formula>0</formula>
    </cfRule>
  </conditionalFormatting>
  <conditionalFormatting sqref="T72">
    <cfRule type="cellIs" dxfId="1795" priority="1796" operator="notEqual">
      <formula>0</formula>
    </cfRule>
  </conditionalFormatting>
  <conditionalFormatting sqref="T74">
    <cfRule type="cellIs" dxfId="1794" priority="1795" operator="notEqual">
      <formula>0</formula>
    </cfRule>
  </conditionalFormatting>
  <conditionalFormatting sqref="T76">
    <cfRule type="cellIs" dxfId="1793" priority="1794" operator="notEqual">
      <formula>0</formula>
    </cfRule>
  </conditionalFormatting>
  <conditionalFormatting sqref="T68">
    <cfRule type="cellIs" dxfId="1792" priority="1793" operator="notEqual">
      <formula>0</formula>
    </cfRule>
  </conditionalFormatting>
  <conditionalFormatting sqref="T70">
    <cfRule type="cellIs" dxfId="1791" priority="1792" operator="notEqual">
      <formula>0</formula>
    </cfRule>
  </conditionalFormatting>
  <conditionalFormatting sqref="T72">
    <cfRule type="cellIs" dxfId="1790" priority="1791" operator="notEqual">
      <formula>0</formula>
    </cfRule>
  </conditionalFormatting>
  <conditionalFormatting sqref="T64">
    <cfRule type="cellIs" dxfId="1789" priority="1790" operator="notEqual">
      <formula>0</formula>
    </cfRule>
  </conditionalFormatting>
  <conditionalFormatting sqref="T66">
    <cfRule type="cellIs" dxfId="1788" priority="1789" operator="notEqual">
      <formula>0</formula>
    </cfRule>
  </conditionalFormatting>
  <conditionalFormatting sqref="T64">
    <cfRule type="cellIs" dxfId="1787" priority="1788" operator="notEqual">
      <formula>0</formula>
    </cfRule>
  </conditionalFormatting>
  <conditionalFormatting sqref="T66">
    <cfRule type="cellIs" dxfId="1786" priority="1787" operator="notEqual">
      <formula>0</formula>
    </cfRule>
  </conditionalFormatting>
  <conditionalFormatting sqref="T62">
    <cfRule type="cellIs" dxfId="1785" priority="1786" operator="notEqual">
      <formula>0</formula>
    </cfRule>
  </conditionalFormatting>
  <conditionalFormatting sqref="T64">
    <cfRule type="cellIs" dxfId="1784" priority="1785" operator="notEqual">
      <formula>0</formula>
    </cfRule>
  </conditionalFormatting>
  <conditionalFormatting sqref="T64">
    <cfRule type="cellIs" dxfId="1783" priority="1784" operator="notEqual">
      <formula>0</formula>
    </cfRule>
  </conditionalFormatting>
  <conditionalFormatting sqref="T64">
    <cfRule type="cellIs" dxfId="1782" priority="1783" operator="notEqual">
      <formula>0</formula>
    </cfRule>
  </conditionalFormatting>
  <conditionalFormatting sqref="T64">
    <cfRule type="cellIs" dxfId="1781" priority="1782" operator="notEqual">
      <formula>0</formula>
    </cfRule>
  </conditionalFormatting>
  <conditionalFormatting sqref="T66">
    <cfRule type="cellIs" dxfId="1780" priority="1781" operator="notEqual">
      <formula>0</formula>
    </cfRule>
  </conditionalFormatting>
  <conditionalFormatting sqref="T68">
    <cfRule type="cellIs" dxfId="1779" priority="1780" operator="notEqual">
      <formula>0</formula>
    </cfRule>
  </conditionalFormatting>
  <conditionalFormatting sqref="T70">
    <cfRule type="cellIs" dxfId="1778" priority="1779" operator="notEqual">
      <formula>0</formula>
    </cfRule>
  </conditionalFormatting>
  <conditionalFormatting sqref="T72">
    <cfRule type="cellIs" dxfId="1777" priority="1778" operator="notEqual">
      <formula>0</formula>
    </cfRule>
  </conditionalFormatting>
  <conditionalFormatting sqref="T74">
    <cfRule type="cellIs" dxfId="1776" priority="1777" operator="notEqual">
      <formula>0</formula>
    </cfRule>
  </conditionalFormatting>
  <conditionalFormatting sqref="T76">
    <cfRule type="cellIs" dxfId="1775" priority="1776" operator="notEqual">
      <formula>0</formula>
    </cfRule>
  </conditionalFormatting>
  <conditionalFormatting sqref="U71">
    <cfRule type="cellIs" dxfId="1774" priority="1775" operator="notEqual">
      <formula>0</formula>
    </cfRule>
  </conditionalFormatting>
  <conditionalFormatting sqref="U73">
    <cfRule type="cellIs" dxfId="1773" priority="1774" operator="notEqual">
      <formula>0</formula>
    </cfRule>
  </conditionalFormatting>
  <conditionalFormatting sqref="U75">
    <cfRule type="cellIs" dxfId="1772" priority="1773" operator="notEqual">
      <formula>0</formula>
    </cfRule>
  </conditionalFormatting>
  <conditionalFormatting sqref="U67">
    <cfRule type="cellIs" dxfId="1771" priority="1772" operator="notEqual">
      <formula>0</formula>
    </cfRule>
  </conditionalFormatting>
  <conditionalFormatting sqref="U69">
    <cfRule type="cellIs" dxfId="1770" priority="1771" operator="notEqual">
      <formula>0</formula>
    </cfRule>
  </conditionalFormatting>
  <conditionalFormatting sqref="U71">
    <cfRule type="cellIs" dxfId="1769" priority="1770" operator="notEqual">
      <formula>0</formula>
    </cfRule>
  </conditionalFormatting>
  <conditionalFormatting sqref="U63">
    <cfRule type="cellIs" dxfId="1768" priority="1769" operator="notEqual">
      <formula>0</formula>
    </cfRule>
  </conditionalFormatting>
  <conditionalFormatting sqref="U65">
    <cfRule type="cellIs" dxfId="1767" priority="1768" operator="notEqual">
      <formula>0</formula>
    </cfRule>
  </conditionalFormatting>
  <conditionalFormatting sqref="U63">
    <cfRule type="cellIs" dxfId="1766" priority="1767" operator="notEqual">
      <formula>0</formula>
    </cfRule>
  </conditionalFormatting>
  <conditionalFormatting sqref="U65">
    <cfRule type="cellIs" dxfId="1765" priority="1766" operator="notEqual">
      <formula>0</formula>
    </cfRule>
  </conditionalFormatting>
  <conditionalFormatting sqref="U61">
    <cfRule type="cellIs" dxfId="1764" priority="1765" operator="notEqual">
      <formula>0</formula>
    </cfRule>
  </conditionalFormatting>
  <conditionalFormatting sqref="U63">
    <cfRule type="cellIs" dxfId="1763" priority="1764" operator="notEqual">
      <formula>0</formula>
    </cfRule>
  </conditionalFormatting>
  <conditionalFormatting sqref="U63">
    <cfRule type="cellIs" dxfId="1762" priority="1763" operator="notEqual">
      <formula>0</formula>
    </cfRule>
  </conditionalFormatting>
  <conditionalFormatting sqref="U63">
    <cfRule type="cellIs" dxfId="1761" priority="1762" operator="notEqual">
      <formula>0</formula>
    </cfRule>
  </conditionalFormatting>
  <conditionalFormatting sqref="U63">
    <cfRule type="cellIs" dxfId="1760" priority="1761" operator="notEqual">
      <formula>0</formula>
    </cfRule>
  </conditionalFormatting>
  <conditionalFormatting sqref="U65">
    <cfRule type="cellIs" dxfId="1759" priority="1760" operator="notEqual">
      <formula>0</formula>
    </cfRule>
  </conditionalFormatting>
  <conditionalFormatting sqref="U67">
    <cfRule type="cellIs" dxfId="1758" priority="1759" operator="notEqual">
      <formula>0</formula>
    </cfRule>
  </conditionalFormatting>
  <conditionalFormatting sqref="U69">
    <cfRule type="cellIs" dxfId="1757" priority="1758" operator="notEqual">
      <formula>0</formula>
    </cfRule>
  </conditionalFormatting>
  <conditionalFormatting sqref="U71">
    <cfRule type="cellIs" dxfId="1756" priority="1757" operator="notEqual">
      <formula>0</formula>
    </cfRule>
  </conditionalFormatting>
  <conditionalFormatting sqref="U73">
    <cfRule type="cellIs" dxfId="1755" priority="1756" operator="notEqual">
      <formula>0</formula>
    </cfRule>
  </conditionalFormatting>
  <conditionalFormatting sqref="U75">
    <cfRule type="cellIs" dxfId="1754" priority="1755" operator="notEqual">
      <formula>0</formula>
    </cfRule>
  </conditionalFormatting>
  <conditionalFormatting sqref="V70">
    <cfRule type="cellIs" dxfId="1753" priority="1754" operator="notEqual">
      <formula>0</formula>
    </cfRule>
  </conditionalFormatting>
  <conditionalFormatting sqref="V72">
    <cfRule type="cellIs" dxfId="1752" priority="1753" operator="notEqual">
      <formula>0</formula>
    </cfRule>
  </conditionalFormatting>
  <conditionalFormatting sqref="V74">
    <cfRule type="cellIs" dxfId="1751" priority="1752" operator="notEqual">
      <formula>0</formula>
    </cfRule>
  </conditionalFormatting>
  <conditionalFormatting sqref="V66">
    <cfRule type="cellIs" dxfId="1750" priority="1751" operator="notEqual">
      <formula>0</formula>
    </cfRule>
  </conditionalFormatting>
  <conditionalFormatting sqref="V68">
    <cfRule type="cellIs" dxfId="1749" priority="1750" operator="notEqual">
      <formula>0</formula>
    </cfRule>
  </conditionalFormatting>
  <conditionalFormatting sqref="V70">
    <cfRule type="cellIs" dxfId="1748" priority="1749" operator="notEqual">
      <formula>0</formula>
    </cfRule>
  </conditionalFormatting>
  <conditionalFormatting sqref="V62">
    <cfRule type="cellIs" dxfId="1747" priority="1748" operator="notEqual">
      <formula>0</formula>
    </cfRule>
  </conditionalFormatting>
  <conditionalFormatting sqref="V64">
    <cfRule type="cellIs" dxfId="1746" priority="1747" operator="notEqual">
      <formula>0</formula>
    </cfRule>
  </conditionalFormatting>
  <conditionalFormatting sqref="V62">
    <cfRule type="cellIs" dxfId="1745" priority="1746" operator="notEqual">
      <formula>0</formula>
    </cfRule>
  </conditionalFormatting>
  <conditionalFormatting sqref="V64">
    <cfRule type="cellIs" dxfId="1744" priority="1745" operator="notEqual">
      <formula>0</formula>
    </cfRule>
  </conditionalFormatting>
  <conditionalFormatting sqref="V60">
    <cfRule type="cellIs" dxfId="1743" priority="1744" operator="notEqual">
      <formula>0</formula>
    </cfRule>
  </conditionalFormatting>
  <conditionalFormatting sqref="V62">
    <cfRule type="cellIs" dxfId="1742" priority="1743" operator="notEqual">
      <formula>0</formula>
    </cfRule>
  </conditionalFormatting>
  <conditionalFormatting sqref="V62">
    <cfRule type="cellIs" dxfId="1741" priority="1742" operator="notEqual">
      <formula>0</formula>
    </cfRule>
  </conditionalFormatting>
  <conditionalFormatting sqref="V62">
    <cfRule type="cellIs" dxfId="1740" priority="1741" operator="notEqual">
      <formula>0</formula>
    </cfRule>
  </conditionalFormatting>
  <conditionalFormatting sqref="V62">
    <cfRule type="cellIs" dxfId="1739" priority="1740" operator="notEqual">
      <formula>0</formula>
    </cfRule>
  </conditionalFormatting>
  <conditionalFormatting sqref="V64">
    <cfRule type="cellIs" dxfId="1738" priority="1739" operator="notEqual">
      <formula>0</formula>
    </cfRule>
  </conditionalFormatting>
  <conditionalFormatting sqref="V66">
    <cfRule type="cellIs" dxfId="1737" priority="1738" operator="notEqual">
      <formula>0</formula>
    </cfRule>
  </conditionalFormatting>
  <conditionalFormatting sqref="V68">
    <cfRule type="cellIs" dxfId="1736" priority="1737" operator="notEqual">
      <formula>0</formula>
    </cfRule>
  </conditionalFormatting>
  <conditionalFormatting sqref="V70">
    <cfRule type="cellIs" dxfId="1735" priority="1736" operator="notEqual">
      <formula>0</formula>
    </cfRule>
  </conditionalFormatting>
  <conditionalFormatting sqref="V72">
    <cfRule type="cellIs" dxfId="1734" priority="1735" operator="notEqual">
      <formula>0</formula>
    </cfRule>
  </conditionalFormatting>
  <conditionalFormatting sqref="V74">
    <cfRule type="cellIs" dxfId="1733" priority="1734" operator="notEqual">
      <formula>0</formula>
    </cfRule>
  </conditionalFormatting>
  <conditionalFormatting sqref="W69">
    <cfRule type="cellIs" dxfId="1732" priority="1733" operator="notEqual">
      <formula>0</formula>
    </cfRule>
  </conditionalFormatting>
  <conditionalFormatting sqref="W71">
    <cfRule type="cellIs" dxfId="1731" priority="1732" operator="notEqual">
      <formula>0</formula>
    </cfRule>
  </conditionalFormatting>
  <conditionalFormatting sqref="W73">
    <cfRule type="cellIs" dxfId="1730" priority="1731" operator="notEqual">
      <formula>0</formula>
    </cfRule>
  </conditionalFormatting>
  <conditionalFormatting sqref="W65">
    <cfRule type="cellIs" dxfId="1729" priority="1730" operator="notEqual">
      <formula>0</formula>
    </cfRule>
  </conditionalFormatting>
  <conditionalFormatting sqref="W67">
    <cfRule type="cellIs" dxfId="1728" priority="1729" operator="notEqual">
      <formula>0</formula>
    </cfRule>
  </conditionalFormatting>
  <conditionalFormatting sqref="W69">
    <cfRule type="cellIs" dxfId="1727" priority="1728" operator="notEqual">
      <formula>0</formula>
    </cfRule>
  </conditionalFormatting>
  <conditionalFormatting sqref="W61">
    <cfRule type="cellIs" dxfId="1726" priority="1727" operator="notEqual">
      <formula>0</formula>
    </cfRule>
  </conditionalFormatting>
  <conditionalFormatting sqref="W63">
    <cfRule type="cellIs" dxfId="1725" priority="1726" operator="notEqual">
      <formula>0</formula>
    </cfRule>
  </conditionalFormatting>
  <conditionalFormatting sqref="W61">
    <cfRule type="cellIs" dxfId="1724" priority="1725" operator="notEqual">
      <formula>0</formula>
    </cfRule>
  </conditionalFormatting>
  <conditionalFormatting sqref="W63">
    <cfRule type="cellIs" dxfId="1723" priority="1724" operator="notEqual">
      <formula>0</formula>
    </cfRule>
  </conditionalFormatting>
  <conditionalFormatting sqref="W59">
    <cfRule type="cellIs" dxfId="1722" priority="1723" operator="notEqual">
      <formula>0</formula>
    </cfRule>
  </conditionalFormatting>
  <conditionalFormatting sqref="W61">
    <cfRule type="cellIs" dxfId="1721" priority="1722" operator="notEqual">
      <formula>0</formula>
    </cfRule>
  </conditionalFormatting>
  <conditionalFormatting sqref="W61">
    <cfRule type="cellIs" dxfId="1720" priority="1721" operator="notEqual">
      <formula>0</formula>
    </cfRule>
  </conditionalFormatting>
  <conditionalFormatting sqref="W61">
    <cfRule type="cellIs" dxfId="1719" priority="1720" operator="notEqual">
      <formula>0</formula>
    </cfRule>
  </conditionalFormatting>
  <conditionalFormatting sqref="W61">
    <cfRule type="cellIs" dxfId="1718" priority="1719" operator="notEqual">
      <formula>0</formula>
    </cfRule>
  </conditionalFormatting>
  <conditionalFormatting sqref="W63">
    <cfRule type="cellIs" dxfId="1717" priority="1718" operator="notEqual">
      <formula>0</formula>
    </cfRule>
  </conditionalFormatting>
  <conditionalFormatting sqref="W65">
    <cfRule type="cellIs" dxfId="1716" priority="1717" operator="notEqual">
      <formula>0</formula>
    </cfRule>
  </conditionalFormatting>
  <conditionalFormatting sqref="W67">
    <cfRule type="cellIs" dxfId="1715" priority="1716" operator="notEqual">
      <formula>0</formula>
    </cfRule>
  </conditionalFormatting>
  <conditionalFormatting sqref="W69">
    <cfRule type="cellIs" dxfId="1714" priority="1715" operator="notEqual">
      <formula>0</formula>
    </cfRule>
  </conditionalFormatting>
  <conditionalFormatting sqref="W71">
    <cfRule type="cellIs" dxfId="1713" priority="1714" operator="notEqual">
      <formula>0</formula>
    </cfRule>
  </conditionalFormatting>
  <conditionalFormatting sqref="W73">
    <cfRule type="cellIs" dxfId="1712" priority="1713" operator="notEqual">
      <formula>0</formula>
    </cfRule>
  </conditionalFormatting>
  <conditionalFormatting sqref="X68">
    <cfRule type="cellIs" dxfId="1711" priority="1712" operator="notEqual">
      <formula>0</formula>
    </cfRule>
  </conditionalFormatting>
  <conditionalFormatting sqref="X70">
    <cfRule type="cellIs" dxfId="1710" priority="1711" operator="notEqual">
      <formula>0</formula>
    </cfRule>
  </conditionalFormatting>
  <conditionalFormatting sqref="X72">
    <cfRule type="cellIs" dxfId="1709" priority="1710" operator="notEqual">
      <formula>0</formula>
    </cfRule>
  </conditionalFormatting>
  <conditionalFormatting sqref="X64">
    <cfRule type="cellIs" dxfId="1708" priority="1709" operator="notEqual">
      <formula>0</formula>
    </cfRule>
  </conditionalFormatting>
  <conditionalFormatting sqref="X66">
    <cfRule type="cellIs" dxfId="1707" priority="1708" operator="notEqual">
      <formula>0</formula>
    </cfRule>
  </conditionalFormatting>
  <conditionalFormatting sqref="X68">
    <cfRule type="cellIs" dxfId="1706" priority="1707" operator="notEqual">
      <formula>0</formula>
    </cfRule>
  </conditionalFormatting>
  <conditionalFormatting sqref="X60">
    <cfRule type="cellIs" dxfId="1705" priority="1706" operator="notEqual">
      <formula>0</formula>
    </cfRule>
  </conditionalFormatting>
  <conditionalFormatting sqref="X62">
    <cfRule type="cellIs" dxfId="1704" priority="1705" operator="notEqual">
      <formula>0</formula>
    </cfRule>
  </conditionalFormatting>
  <conditionalFormatting sqref="X60">
    <cfRule type="cellIs" dxfId="1703" priority="1704" operator="notEqual">
      <formula>0</formula>
    </cfRule>
  </conditionalFormatting>
  <conditionalFormatting sqref="X62">
    <cfRule type="cellIs" dxfId="1702" priority="1703" operator="notEqual">
      <formula>0</formula>
    </cfRule>
  </conditionalFormatting>
  <conditionalFormatting sqref="X58">
    <cfRule type="cellIs" dxfId="1701" priority="1702" operator="notEqual">
      <formula>0</formula>
    </cfRule>
  </conditionalFormatting>
  <conditionalFormatting sqref="X60">
    <cfRule type="cellIs" dxfId="1700" priority="1701" operator="notEqual">
      <formula>0</formula>
    </cfRule>
  </conditionalFormatting>
  <conditionalFormatting sqref="X60">
    <cfRule type="cellIs" dxfId="1699" priority="1700" operator="notEqual">
      <formula>0</formula>
    </cfRule>
  </conditionalFormatting>
  <conditionalFormatting sqref="X60">
    <cfRule type="cellIs" dxfId="1698" priority="1699" operator="notEqual">
      <formula>0</formula>
    </cfRule>
  </conditionalFormatting>
  <conditionalFormatting sqref="X60">
    <cfRule type="cellIs" dxfId="1697" priority="1698" operator="notEqual">
      <formula>0</formula>
    </cfRule>
  </conditionalFormatting>
  <conditionalFormatting sqref="X62">
    <cfRule type="cellIs" dxfId="1696" priority="1697" operator="notEqual">
      <formula>0</formula>
    </cfRule>
  </conditionalFormatting>
  <conditionalFormatting sqref="X64">
    <cfRule type="cellIs" dxfId="1695" priority="1696" operator="notEqual">
      <formula>0</formula>
    </cfRule>
  </conditionalFormatting>
  <conditionalFormatting sqref="X66">
    <cfRule type="cellIs" dxfId="1694" priority="1695" operator="notEqual">
      <formula>0</formula>
    </cfRule>
  </conditionalFormatting>
  <conditionalFormatting sqref="X68">
    <cfRule type="cellIs" dxfId="1693" priority="1694" operator="notEqual">
      <formula>0</formula>
    </cfRule>
  </conditionalFormatting>
  <conditionalFormatting sqref="X70">
    <cfRule type="cellIs" dxfId="1692" priority="1693" operator="notEqual">
      <formula>0</formula>
    </cfRule>
  </conditionalFormatting>
  <conditionalFormatting sqref="X72">
    <cfRule type="cellIs" dxfId="1691" priority="1692" operator="notEqual">
      <formula>0</formula>
    </cfRule>
  </conditionalFormatting>
  <conditionalFormatting sqref="Y67">
    <cfRule type="cellIs" dxfId="1690" priority="1691" operator="notEqual">
      <formula>0</formula>
    </cfRule>
  </conditionalFormatting>
  <conditionalFormatting sqref="Y69">
    <cfRule type="cellIs" dxfId="1689" priority="1690" operator="notEqual">
      <formula>0</formula>
    </cfRule>
  </conditionalFormatting>
  <conditionalFormatting sqref="Y71">
    <cfRule type="cellIs" dxfId="1688" priority="1689" operator="notEqual">
      <formula>0</formula>
    </cfRule>
  </conditionalFormatting>
  <conditionalFormatting sqref="Y63">
    <cfRule type="cellIs" dxfId="1687" priority="1688" operator="notEqual">
      <formula>0</formula>
    </cfRule>
  </conditionalFormatting>
  <conditionalFormatting sqref="Y65">
    <cfRule type="cellIs" dxfId="1686" priority="1687" operator="notEqual">
      <formula>0</formula>
    </cfRule>
  </conditionalFormatting>
  <conditionalFormatting sqref="Y67">
    <cfRule type="cellIs" dxfId="1685" priority="1686" operator="notEqual">
      <formula>0</formula>
    </cfRule>
  </conditionalFormatting>
  <conditionalFormatting sqref="Y59">
    <cfRule type="cellIs" dxfId="1684" priority="1685" operator="notEqual">
      <formula>0</formula>
    </cfRule>
  </conditionalFormatting>
  <conditionalFormatting sqref="Y61">
    <cfRule type="cellIs" dxfId="1683" priority="1684" operator="notEqual">
      <formula>0</formula>
    </cfRule>
  </conditionalFormatting>
  <conditionalFormatting sqref="Y59">
    <cfRule type="cellIs" dxfId="1682" priority="1683" operator="notEqual">
      <formula>0</formula>
    </cfRule>
  </conditionalFormatting>
  <conditionalFormatting sqref="Y61">
    <cfRule type="cellIs" dxfId="1681" priority="1682" operator="notEqual">
      <formula>0</formula>
    </cfRule>
  </conditionalFormatting>
  <conditionalFormatting sqref="Y57">
    <cfRule type="cellIs" dxfId="1680" priority="1681" operator="notEqual">
      <formula>0</formula>
    </cfRule>
  </conditionalFormatting>
  <conditionalFormatting sqref="Y59">
    <cfRule type="cellIs" dxfId="1679" priority="1680" operator="notEqual">
      <formula>0</formula>
    </cfRule>
  </conditionalFormatting>
  <conditionalFormatting sqref="Y59">
    <cfRule type="cellIs" dxfId="1678" priority="1679" operator="notEqual">
      <formula>0</formula>
    </cfRule>
  </conditionalFormatting>
  <conditionalFormatting sqref="Y59">
    <cfRule type="cellIs" dxfId="1677" priority="1678" operator="notEqual">
      <formula>0</formula>
    </cfRule>
  </conditionalFormatting>
  <conditionalFormatting sqref="Y59">
    <cfRule type="cellIs" dxfId="1676" priority="1677" operator="notEqual">
      <formula>0</formula>
    </cfRule>
  </conditionalFormatting>
  <conditionalFormatting sqref="Y61">
    <cfRule type="cellIs" dxfId="1675" priority="1676" operator="notEqual">
      <formula>0</formula>
    </cfRule>
  </conditionalFormatting>
  <conditionalFormatting sqref="Y63">
    <cfRule type="cellIs" dxfId="1674" priority="1675" operator="notEqual">
      <formula>0</formula>
    </cfRule>
  </conditionalFormatting>
  <conditionalFormatting sqref="Y65">
    <cfRule type="cellIs" dxfId="1673" priority="1674" operator="notEqual">
      <formula>0</formula>
    </cfRule>
  </conditionalFormatting>
  <conditionalFormatting sqref="Y67">
    <cfRule type="cellIs" dxfId="1672" priority="1673" operator="notEqual">
      <formula>0</formula>
    </cfRule>
  </conditionalFormatting>
  <conditionalFormatting sqref="Y69">
    <cfRule type="cellIs" dxfId="1671" priority="1672" operator="notEqual">
      <formula>0</formula>
    </cfRule>
  </conditionalFormatting>
  <conditionalFormatting sqref="Y71">
    <cfRule type="cellIs" dxfId="1670" priority="1671" operator="notEqual">
      <formula>0</formula>
    </cfRule>
  </conditionalFormatting>
  <conditionalFormatting sqref="Z66">
    <cfRule type="cellIs" dxfId="1669" priority="1670" operator="notEqual">
      <formula>0</formula>
    </cfRule>
  </conditionalFormatting>
  <conditionalFormatting sqref="Z68">
    <cfRule type="cellIs" dxfId="1668" priority="1669" operator="notEqual">
      <formula>0</formula>
    </cfRule>
  </conditionalFormatting>
  <conditionalFormatting sqref="Z70">
    <cfRule type="cellIs" dxfId="1667" priority="1668" operator="notEqual">
      <formula>0</formula>
    </cfRule>
  </conditionalFormatting>
  <conditionalFormatting sqref="Z62">
    <cfRule type="cellIs" dxfId="1666" priority="1667" operator="notEqual">
      <formula>0</formula>
    </cfRule>
  </conditionalFormatting>
  <conditionalFormatting sqref="Z64">
    <cfRule type="cellIs" dxfId="1665" priority="1666" operator="notEqual">
      <formula>0</formula>
    </cfRule>
  </conditionalFormatting>
  <conditionalFormatting sqref="Z66">
    <cfRule type="cellIs" dxfId="1664" priority="1665" operator="notEqual">
      <formula>0</formula>
    </cfRule>
  </conditionalFormatting>
  <conditionalFormatting sqref="Z58">
    <cfRule type="cellIs" dxfId="1663" priority="1664" operator="notEqual">
      <formula>0</formula>
    </cfRule>
  </conditionalFormatting>
  <conditionalFormatting sqref="Z60">
    <cfRule type="cellIs" dxfId="1662" priority="1663" operator="notEqual">
      <formula>0</formula>
    </cfRule>
  </conditionalFormatting>
  <conditionalFormatting sqref="Z58">
    <cfRule type="cellIs" dxfId="1661" priority="1662" operator="notEqual">
      <formula>0</formula>
    </cfRule>
  </conditionalFormatting>
  <conditionalFormatting sqref="Z60">
    <cfRule type="cellIs" dxfId="1660" priority="1661" operator="notEqual">
      <formula>0</formula>
    </cfRule>
  </conditionalFormatting>
  <conditionalFormatting sqref="Z56">
    <cfRule type="cellIs" dxfId="1659" priority="1660" operator="notEqual">
      <formula>0</formula>
    </cfRule>
  </conditionalFormatting>
  <conditionalFormatting sqref="Z58">
    <cfRule type="cellIs" dxfId="1658" priority="1659" operator="notEqual">
      <formula>0</formula>
    </cfRule>
  </conditionalFormatting>
  <conditionalFormatting sqref="Z58">
    <cfRule type="cellIs" dxfId="1657" priority="1658" operator="notEqual">
      <formula>0</formula>
    </cfRule>
  </conditionalFormatting>
  <conditionalFormatting sqref="Z58">
    <cfRule type="cellIs" dxfId="1656" priority="1657" operator="notEqual">
      <formula>0</formula>
    </cfRule>
  </conditionalFormatting>
  <conditionalFormatting sqref="Z58">
    <cfRule type="cellIs" dxfId="1655" priority="1656" operator="notEqual">
      <formula>0</formula>
    </cfRule>
  </conditionalFormatting>
  <conditionalFormatting sqref="Z60">
    <cfRule type="cellIs" dxfId="1654" priority="1655" operator="notEqual">
      <formula>0</formula>
    </cfRule>
  </conditionalFormatting>
  <conditionalFormatting sqref="Z62">
    <cfRule type="cellIs" dxfId="1653" priority="1654" operator="notEqual">
      <formula>0</formula>
    </cfRule>
  </conditionalFormatting>
  <conditionalFormatting sqref="Z64">
    <cfRule type="cellIs" dxfId="1652" priority="1653" operator="notEqual">
      <formula>0</formula>
    </cfRule>
  </conditionalFormatting>
  <conditionalFormatting sqref="Z66">
    <cfRule type="cellIs" dxfId="1651" priority="1652" operator="notEqual">
      <formula>0</formula>
    </cfRule>
  </conditionalFormatting>
  <conditionalFormatting sqref="Z68">
    <cfRule type="cellIs" dxfId="1650" priority="1651" operator="notEqual">
      <formula>0</formula>
    </cfRule>
  </conditionalFormatting>
  <conditionalFormatting sqref="Z70">
    <cfRule type="cellIs" dxfId="1649" priority="1650" operator="notEqual">
      <formula>0</formula>
    </cfRule>
  </conditionalFormatting>
  <conditionalFormatting sqref="AA65">
    <cfRule type="cellIs" dxfId="1648" priority="1649" operator="notEqual">
      <formula>0</formula>
    </cfRule>
  </conditionalFormatting>
  <conditionalFormatting sqref="AA67">
    <cfRule type="cellIs" dxfId="1647" priority="1648" operator="notEqual">
      <formula>0</formula>
    </cfRule>
  </conditionalFormatting>
  <conditionalFormatting sqref="AA69">
    <cfRule type="cellIs" dxfId="1646" priority="1647" operator="notEqual">
      <formula>0</formula>
    </cfRule>
  </conditionalFormatting>
  <conditionalFormatting sqref="AA61">
    <cfRule type="cellIs" dxfId="1645" priority="1646" operator="notEqual">
      <formula>0</formula>
    </cfRule>
  </conditionalFormatting>
  <conditionalFormatting sqref="AA63">
    <cfRule type="cellIs" dxfId="1644" priority="1645" operator="notEqual">
      <formula>0</formula>
    </cfRule>
  </conditionalFormatting>
  <conditionalFormatting sqref="AA65">
    <cfRule type="cellIs" dxfId="1643" priority="1644" operator="notEqual">
      <formula>0</formula>
    </cfRule>
  </conditionalFormatting>
  <conditionalFormatting sqref="AA57">
    <cfRule type="cellIs" dxfId="1642" priority="1643" operator="notEqual">
      <formula>0</formula>
    </cfRule>
  </conditionalFormatting>
  <conditionalFormatting sqref="AA59">
    <cfRule type="cellIs" dxfId="1641" priority="1642" operator="notEqual">
      <formula>0</formula>
    </cfRule>
  </conditionalFormatting>
  <conditionalFormatting sqref="AA57">
    <cfRule type="cellIs" dxfId="1640" priority="1641" operator="notEqual">
      <formula>0</formula>
    </cfRule>
  </conditionalFormatting>
  <conditionalFormatting sqref="AA59">
    <cfRule type="cellIs" dxfId="1639" priority="1640" operator="notEqual">
      <formula>0</formula>
    </cfRule>
  </conditionalFormatting>
  <conditionalFormatting sqref="AA55">
    <cfRule type="cellIs" dxfId="1638" priority="1639" operator="notEqual">
      <formula>0</formula>
    </cfRule>
  </conditionalFormatting>
  <conditionalFormatting sqref="AA57">
    <cfRule type="cellIs" dxfId="1637" priority="1638" operator="notEqual">
      <formula>0</formula>
    </cfRule>
  </conditionalFormatting>
  <conditionalFormatting sqref="AA57">
    <cfRule type="cellIs" dxfId="1636" priority="1637" operator="notEqual">
      <formula>0</formula>
    </cfRule>
  </conditionalFormatting>
  <conditionalFormatting sqref="AA57">
    <cfRule type="cellIs" dxfId="1635" priority="1636" operator="notEqual">
      <formula>0</formula>
    </cfRule>
  </conditionalFormatting>
  <conditionalFormatting sqref="AA57">
    <cfRule type="cellIs" dxfId="1634" priority="1635" operator="notEqual">
      <formula>0</formula>
    </cfRule>
  </conditionalFormatting>
  <conditionalFormatting sqref="AA59">
    <cfRule type="cellIs" dxfId="1633" priority="1634" operator="notEqual">
      <formula>0</formula>
    </cfRule>
  </conditionalFormatting>
  <conditionalFormatting sqref="AA61">
    <cfRule type="cellIs" dxfId="1632" priority="1633" operator="notEqual">
      <formula>0</formula>
    </cfRule>
  </conditionalFormatting>
  <conditionalFormatting sqref="AA63">
    <cfRule type="cellIs" dxfId="1631" priority="1632" operator="notEqual">
      <formula>0</formula>
    </cfRule>
  </conditionalFormatting>
  <conditionalFormatting sqref="AA65">
    <cfRule type="cellIs" dxfId="1630" priority="1631" operator="notEqual">
      <formula>0</formula>
    </cfRule>
  </conditionalFormatting>
  <conditionalFormatting sqref="AA67">
    <cfRule type="cellIs" dxfId="1629" priority="1630" operator="notEqual">
      <formula>0</formula>
    </cfRule>
  </conditionalFormatting>
  <conditionalFormatting sqref="AA69">
    <cfRule type="cellIs" dxfId="1628" priority="1629" operator="notEqual">
      <formula>0</formula>
    </cfRule>
  </conditionalFormatting>
  <conditionalFormatting sqref="AB64">
    <cfRule type="cellIs" dxfId="1627" priority="1628" operator="notEqual">
      <formula>0</formula>
    </cfRule>
  </conditionalFormatting>
  <conditionalFormatting sqref="AB66">
    <cfRule type="cellIs" dxfId="1626" priority="1627" operator="notEqual">
      <formula>0</formula>
    </cfRule>
  </conditionalFormatting>
  <conditionalFormatting sqref="AB68">
    <cfRule type="cellIs" dxfId="1625" priority="1626" operator="notEqual">
      <formula>0</formula>
    </cfRule>
  </conditionalFormatting>
  <conditionalFormatting sqref="AB60">
    <cfRule type="cellIs" dxfId="1624" priority="1625" operator="notEqual">
      <formula>0</formula>
    </cfRule>
  </conditionalFormatting>
  <conditionalFormatting sqref="AB62">
    <cfRule type="cellIs" dxfId="1623" priority="1624" operator="notEqual">
      <formula>0</formula>
    </cfRule>
  </conditionalFormatting>
  <conditionalFormatting sqref="AB64">
    <cfRule type="cellIs" dxfId="1622" priority="1623" operator="notEqual">
      <formula>0</formula>
    </cfRule>
  </conditionalFormatting>
  <conditionalFormatting sqref="AB56">
    <cfRule type="cellIs" dxfId="1621" priority="1622" operator="notEqual">
      <formula>0</formula>
    </cfRule>
  </conditionalFormatting>
  <conditionalFormatting sqref="AB58">
    <cfRule type="cellIs" dxfId="1620" priority="1621" operator="notEqual">
      <formula>0</formula>
    </cfRule>
  </conditionalFormatting>
  <conditionalFormatting sqref="AB56">
    <cfRule type="cellIs" dxfId="1619" priority="1620" operator="notEqual">
      <formula>0</formula>
    </cfRule>
  </conditionalFormatting>
  <conditionalFormatting sqref="AB58">
    <cfRule type="cellIs" dxfId="1618" priority="1619" operator="notEqual">
      <formula>0</formula>
    </cfRule>
  </conditionalFormatting>
  <conditionalFormatting sqref="AB54">
    <cfRule type="cellIs" dxfId="1617" priority="1618" operator="notEqual">
      <formula>0</formula>
    </cfRule>
  </conditionalFormatting>
  <conditionalFormatting sqref="AB56">
    <cfRule type="cellIs" dxfId="1616" priority="1617" operator="notEqual">
      <formula>0</formula>
    </cfRule>
  </conditionalFormatting>
  <conditionalFormatting sqref="AB56">
    <cfRule type="cellIs" dxfId="1615" priority="1616" operator="notEqual">
      <formula>0</formula>
    </cfRule>
  </conditionalFormatting>
  <conditionalFormatting sqref="AB56">
    <cfRule type="cellIs" dxfId="1614" priority="1615" operator="notEqual">
      <formula>0</formula>
    </cfRule>
  </conditionalFormatting>
  <conditionalFormatting sqref="AB56">
    <cfRule type="cellIs" dxfId="1613" priority="1614" operator="notEqual">
      <formula>0</formula>
    </cfRule>
  </conditionalFormatting>
  <conditionalFormatting sqref="AB58">
    <cfRule type="cellIs" dxfId="1612" priority="1613" operator="notEqual">
      <formula>0</formula>
    </cfRule>
  </conditionalFormatting>
  <conditionalFormatting sqref="AB60">
    <cfRule type="cellIs" dxfId="1611" priority="1612" operator="notEqual">
      <formula>0</formula>
    </cfRule>
  </conditionalFormatting>
  <conditionalFormatting sqref="AB62">
    <cfRule type="cellIs" dxfId="1610" priority="1611" operator="notEqual">
      <formula>0</formula>
    </cfRule>
  </conditionalFormatting>
  <conditionalFormatting sqref="AB64">
    <cfRule type="cellIs" dxfId="1609" priority="1610" operator="notEqual">
      <formula>0</formula>
    </cfRule>
  </conditionalFormatting>
  <conditionalFormatting sqref="AB66">
    <cfRule type="cellIs" dxfId="1608" priority="1609" operator="notEqual">
      <formula>0</formula>
    </cfRule>
  </conditionalFormatting>
  <conditionalFormatting sqref="AB68">
    <cfRule type="cellIs" dxfId="1607" priority="1608" operator="notEqual">
      <formula>0</formula>
    </cfRule>
  </conditionalFormatting>
  <conditionalFormatting sqref="L82">
    <cfRule type="cellIs" dxfId="1606" priority="1607" operator="notEqual">
      <formula>0</formula>
    </cfRule>
  </conditionalFormatting>
  <conditionalFormatting sqref="L84">
    <cfRule type="cellIs" dxfId="1605" priority="1606" operator="notEqual">
      <formula>0</formula>
    </cfRule>
  </conditionalFormatting>
  <conditionalFormatting sqref="L86">
    <cfRule type="cellIs" dxfId="1604" priority="1605" operator="notEqual">
      <formula>0</formula>
    </cfRule>
  </conditionalFormatting>
  <conditionalFormatting sqref="L78">
    <cfRule type="cellIs" dxfId="1603" priority="1604" operator="notEqual">
      <formula>0</formula>
    </cfRule>
  </conditionalFormatting>
  <conditionalFormatting sqref="L80">
    <cfRule type="cellIs" dxfId="1602" priority="1603" operator="notEqual">
      <formula>0</formula>
    </cfRule>
  </conditionalFormatting>
  <conditionalFormatting sqref="L82">
    <cfRule type="cellIs" dxfId="1601" priority="1602" operator="notEqual">
      <formula>0</formula>
    </cfRule>
  </conditionalFormatting>
  <conditionalFormatting sqref="L74">
    <cfRule type="cellIs" dxfId="1600" priority="1601" operator="notEqual">
      <formula>0</formula>
    </cfRule>
  </conditionalFormatting>
  <conditionalFormatting sqref="L76">
    <cfRule type="cellIs" dxfId="1599" priority="1600" operator="notEqual">
      <formula>0</formula>
    </cfRule>
  </conditionalFormatting>
  <conditionalFormatting sqref="L74">
    <cfRule type="cellIs" dxfId="1598" priority="1599" operator="notEqual">
      <formula>0</formula>
    </cfRule>
  </conditionalFormatting>
  <conditionalFormatting sqref="L76">
    <cfRule type="cellIs" dxfId="1597" priority="1598" operator="notEqual">
      <formula>0</formula>
    </cfRule>
  </conditionalFormatting>
  <conditionalFormatting sqref="L72">
    <cfRule type="cellIs" dxfId="1596" priority="1597" operator="notEqual">
      <formula>0</formula>
    </cfRule>
  </conditionalFormatting>
  <conditionalFormatting sqref="L74">
    <cfRule type="cellIs" dxfId="1595" priority="1596" operator="notEqual">
      <formula>0</formula>
    </cfRule>
  </conditionalFormatting>
  <conditionalFormatting sqref="L74">
    <cfRule type="cellIs" dxfId="1594" priority="1595" operator="notEqual">
      <formula>0</formula>
    </cfRule>
  </conditionalFormatting>
  <conditionalFormatting sqref="L74">
    <cfRule type="cellIs" dxfId="1593" priority="1594" operator="notEqual">
      <formula>0</formula>
    </cfRule>
  </conditionalFormatting>
  <conditionalFormatting sqref="L74">
    <cfRule type="cellIs" dxfId="1592" priority="1593" operator="notEqual">
      <formula>0</formula>
    </cfRule>
  </conditionalFormatting>
  <conditionalFormatting sqref="L76">
    <cfRule type="cellIs" dxfId="1591" priority="1592" operator="notEqual">
      <formula>0</formula>
    </cfRule>
  </conditionalFormatting>
  <conditionalFormatting sqref="L78">
    <cfRule type="cellIs" dxfId="1590" priority="1591" operator="notEqual">
      <formula>0</formula>
    </cfRule>
  </conditionalFormatting>
  <conditionalFormatting sqref="L80">
    <cfRule type="cellIs" dxfId="1589" priority="1590" operator="notEqual">
      <formula>0</formula>
    </cfRule>
  </conditionalFormatting>
  <conditionalFormatting sqref="L82">
    <cfRule type="cellIs" dxfId="1588" priority="1589" operator="notEqual">
      <formula>0</formula>
    </cfRule>
  </conditionalFormatting>
  <conditionalFormatting sqref="L84">
    <cfRule type="cellIs" dxfId="1587" priority="1588" operator="notEqual">
      <formula>0</formula>
    </cfRule>
  </conditionalFormatting>
  <conditionalFormatting sqref="L86">
    <cfRule type="cellIs" dxfId="1586" priority="1587" operator="notEqual">
      <formula>0</formula>
    </cfRule>
  </conditionalFormatting>
  <conditionalFormatting sqref="M83">
    <cfRule type="cellIs" dxfId="1585" priority="1586" operator="notEqual">
      <formula>0</formula>
    </cfRule>
  </conditionalFormatting>
  <conditionalFormatting sqref="M85">
    <cfRule type="cellIs" dxfId="1584" priority="1585" operator="notEqual">
      <formula>0</formula>
    </cfRule>
  </conditionalFormatting>
  <conditionalFormatting sqref="M87">
    <cfRule type="cellIs" dxfId="1583" priority="1584" operator="notEqual">
      <formula>0</formula>
    </cfRule>
  </conditionalFormatting>
  <conditionalFormatting sqref="M79">
    <cfRule type="cellIs" dxfId="1582" priority="1583" operator="notEqual">
      <formula>0</formula>
    </cfRule>
  </conditionalFormatting>
  <conditionalFormatting sqref="M81">
    <cfRule type="cellIs" dxfId="1581" priority="1582" operator="notEqual">
      <formula>0</formula>
    </cfRule>
  </conditionalFormatting>
  <conditionalFormatting sqref="M83">
    <cfRule type="cellIs" dxfId="1580" priority="1581" operator="notEqual">
      <formula>0</formula>
    </cfRule>
  </conditionalFormatting>
  <conditionalFormatting sqref="M75">
    <cfRule type="cellIs" dxfId="1579" priority="1580" operator="notEqual">
      <formula>0</formula>
    </cfRule>
  </conditionalFormatting>
  <conditionalFormatting sqref="M77">
    <cfRule type="cellIs" dxfId="1578" priority="1579" operator="notEqual">
      <formula>0</formula>
    </cfRule>
  </conditionalFormatting>
  <conditionalFormatting sqref="M75">
    <cfRule type="cellIs" dxfId="1577" priority="1578" operator="notEqual">
      <formula>0</formula>
    </cfRule>
  </conditionalFormatting>
  <conditionalFormatting sqref="M77">
    <cfRule type="cellIs" dxfId="1576" priority="1577" operator="notEqual">
      <formula>0</formula>
    </cfRule>
  </conditionalFormatting>
  <conditionalFormatting sqref="M73">
    <cfRule type="cellIs" dxfId="1575" priority="1576" operator="notEqual">
      <formula>0</formula>
    </cfRule>
  </conditionalFormatting>
  <conditionalFormatting sqref="M75">
    <cfRule type="cellIs" dxfId="1574" priority="1575" operator="notEqual">
      <formula>0</formula>
    </cfRule>
  </conditionalFormatting>
  <conditionalFormatting sqref="M75">
    <cfRule type="cellIs" dxfId="1573" priority="1574" operator="notEqual">
      <formula>0</formula>
    </cfRule>
  </conditionalFormatting>
  <conditionalFormatting sqref="M75">
    <cfRule type="cellIs" dxfId="1572" priority="1573" operator="notEqual">
      <formula>0</formula>
    </cfRule>
  </conditionalFormatting>
  <conditionalFormatting sqref="M75">
    <cfRule type="cellIs" dxfId="1571" priority="1572" operator="notEqual">
      <formula>0</formula>
    </cfRule>
  </conditionalFormatting>
  <conditionalFormatting sqref="M77">
    <cfRule type="cellIs" dxfId="1570" priority="1571" operator="notEqual">
      <formula>0</formula>
    </cfRule>
  </conditionalFormatting>
  <conditionalFormatting sqref="M79">
    <cfRule type="cellIs" dxfId="1569" priority="1570" operator="notEqual">
      <formula>0</formula>
    </cfRule>
  </conditionalFormatting>
  <conditionalFormatting sqref="M81">
    <cfRule type="cellIs" dxfId="1568" priority="1569" operator="notEqual">
      <formula>0</formula>
    </cfRule>
  </conditionalFormatting>
  <conditionalFormatting sqref="M83">
    <cfRule type="cellIs" dxfId="1567" priority="1568" operator="notEqual">
      <formula>0</formula>
    </cfRule>
  </conditionalFormatting>
  <conditionalFormatting sqref="M85">
    <cfRule type="cellIs" dxfId="1566" priority="1567" operator="notEqual">
      <formula>0</formula>
    </cfRule>
  </conditionalFormatting>
  <conditionalFormatting sqref="M87">
    <cfRule type="cellIs" dxfId="1565" priority="1566" operator="notEqual">
      <formula>0</formula>
    </cfRule>
  </conditionalFormatting>
  <conditionalFormatting sqref="N84">
    <cfRule type="cellIs" dxfId="1564" priority="1565" operator="notEqual">
      <formula>0</formula>
    </cfRule>
  </conditionalFormatting>
  <conditionalFormatting sqref="N86">
    <cfRule type="cellIs" dxfId="1563" priority="1564" operator="notEqual">
      <formula>0</formula>
    </cfRule>
  </conditionalFormatting>
  <conditionalFormatting sqref="N88">
    <cfRule type="cellIs" dxfId="1562" priority="1563" operator="notEqual">
      <formula>0</formula>
    </cfRule>
  </conditionalFormatting>
  <conditionalFormatting sqref="N80">
    <cfRule type="cellIs" dxfId="1561" priority="1562" operator="notEqual">
      <formula>0</formula>
    </cfRule>
  </conditionalFormatting>
  <conditionalFormatting sqref="N82">
    <cfRule type="cellIs" dxfId="1560" priority="1561" operator="notEqual">
      <formula>0</formula>
    </cfRule>
  </conditionalFormatting>
  <conditionalFormatting sqref="N84">
    <cfRule type="cellIs" dxfId="1559" priority="1560" operator="notEqual">
      <formula>0</formula>
    </cfRule>
  </conditionalFormatting>
  <conditionalFormatting sqref="N76">
    <cfRule type="cellIs" dxfId="1558" priority="1559" operator="notEqual">
      <formula>0</formula>
    </cfRule>
  </conditionalFormatting>
  <conditionalFormatting sqref="N78">
    <cfRule type="cellIs" dxfId="1557" priority="1558" operator="notEqual">
      <formula>0</formula>
    </cfRule>
  </conditionalFormatting>
  <conditionalFormatting sqref="N76">
    <cfRule type="cellIs" dxfId="1556" priority="1557" operator="notEqual">
      <formula>0</formula>
    </cfRule>
  </conditionalFormatting>
  <conditionalFormatting sqref="N78">
    <cfRule type="cellIs" dxfId="1555" priority="1556" operator="notEqual">
      <formula>0</formula>
    </cfRule>
  </conditionalFormatting>
  <conditionalFormatting sqref="N74">
    <cfRule type="cellIs" dxfId="1554" priority="1555" operator="notEqual">
      <formula>0</formula>
    </cfRule>
  </conditionalFormatting>
  <conditionalFormatting sqref="N76">
    <cfRule type="cellIs" dxfId="1553" priority="1554" operator="notEqual">
      <formula>0</formula>
    </cfRule>
  </conditionalFormatting>
  <conditionalFormatting sqref="N76">
    <cfRule type="cellIs" dxfId="1552" priority="1553" operator="notEqual">
      <formula>0</formula>
    </cfRule>
  </conditionalFormatting>
  <conditionalFormatting sqref="N76">
    <cfRule type="cellIs" dxfId="1551" priority="1552" operator="notEqual">
      <formula>0</formula>
    </cfRule>
  </conditionalFormatting>
  <conditionalFormatting sqref="N76">
    <cfRule type="cellIs" dxfId="1550" priority="1551" operator="notEqual">
      <formula>0</formula>
    </cfRule>
  </conditionalFormatting>
  <conditionalFormatting sqref="N78">
    <cfRule type="cellIs" dxfId="1549" priority="1550" operator="notEqual">
      <formula>0</formula>
    </cfRule>
  </conditionalFormatting>
  <conditionalFormatting sqref="N80">
    <cfRule type="cellIs" dxfId="1548" priority="1549" operator="notEqual">
      <formula>0</formula>
    </cfRule>
  </conditionalFormatting>
  <conditionalFormatting sqref="N82">
    <cfRule type="cellIs" dxfId="1547" priority="1548" operator="notEqual">
      <formula>0</formula>
    </cfRule>
  </conditionalFormatting>
  <conditionalFormatting sqref="N84">
    <cfRule type="cellIs" dxfId="1546" priority="1547" operator="notEqual">
      <formula>0</formula>
    </cfRule>
  </conditionalFormatting>
  <conditionalFormatting sqref="N86">
    <cfRule type="cellIs" dxfId="1545" priority="1546" operator="notEqual">
      <formula>0</formula>
    </cfRule>
  </conditionalFormatting>
  <conditionalFormatting sqref="N88">
    <cfRule type="cellIs" dxfId="1544" priority="1545" operator="notEqual">
      <formula>0</formula>
    </cfRule>
  </conditionalFormatting>
  <conditionalFormatting sqref="O85">
    <cfRule type="cellIs" dxfId="1543" priority="1544" operator="notEqual">
      <formula>0</formula>
    </cfRule>
  </conditionalFormatting>
  <conditionalFormatting sqref="O87">
    <cfRule type="cellIs" dxfId="1542" priority="1543" operator="notEqual">
      <formula>0</formula>
    </cfRule>
  </conditionalFormatting>
  <conditionalFormatting sqref="O89">
    <cfRule type="cellIs" dxfId="1541" priority="1542" operator="notEqual">
      <formula>0</formula>
    </cfRule>
  </conditionalFormatting>
  <conditionalFormatting sqref="O81">
    <cfRule type="cellIs" dxfId="1540" priority="1541" operator="notEqual">
      <formula>0</formula>
    </cfRule>
  </conditionalFormatting>
  <conditionalFormatting sqref="O83">
    <cfRule type="cellIs" dxfId="1539" priority="1540" operator="notEqual">
      <formula>0</formula>
    </cfRule>
  </conditionalFormatting>
  <conditionalFormatting sqref="O85">
    <cfRule type="cellIs" dxfId="1538" priority="1539" operator="notEqual">
      <formula>0</formula>
    </cfRule>
  </conditionalFormatting>
  <conditionalFormatting sqref="O75">
    <cfRule type="cellIs" dxfId="1537" priority="1538" operator="notEqual">
      <formula>0</formula>
    </cfRule>
  </conditionalFormatting>
  <conditionalFormatting sqref="O77">
    <cfRule type="cellIs" dxfId="1536" priority="1537" operator="notEqual">
      <formula>0</formula>
    </cfRule>
  </conditionalFormatting>
  <conditionalFormatting sqref="O79">
    <cfRule type="cellIs" dxfId="1535" priority="1536" operator="notEqual">
      <formula>0</formula>
    </cfRule>
  </conditionalFormatting>
  <conditionalFormatting sqref="O79">
    <cfRule type="cellIs" dxfId="1534" priority="1535" operator="notEqual">
      <formula>0</formula>
    </cfRule>
  </conditionalFormatting>
  <conditionalFormatting sqref="O81">
    <cfRule type="cellIs" dxfId="1533" priority="1534" operator="notEqual">
      <formula>0</formula>
    </cfRule>
  </conditionalFormatting>
  <conditionalFormatting sqref="O83">
    <cfRule type="cellIs" dxfId="1532" priority="1533" operator="notEqual">
      <formula>0</formula>
    </cfRule>
  </conditionalFormatting>
  <conditionalFormatting sqref="O75">
    <cfRule type="cellIs" dxfId="1531" priority="1532" operator="notEqual">
      <formula>0</formula>
    </cfRule>
  </conditionalFormatting>
  <conditionalFormatting sqref="O77">
    <cfRule type="cellIs" dxfId="1530" priority="1531" operator="notEqual">
      <formula>0</formula>
    </cfRule>
  </conditionalFormatting>
  <conditionalFormatting sqref="O79">
    <cfRule type="cellIs" dxfId="1529" priority="1530" operator="notEqual">
      <formula>0</formula>
    </cfRule>
  </conditionalFormatting>
  <conditionalFormatting sqref="O75">
    <cfRule type="cellIs" dxfId="1528" priority="1529" operator="notEqual">
      <formula>0</formula>
    </cfRule>
  </conditionalFormatting>
  <conditionalFormatting sqref="O77">
    <cfRule type="cellIs" dxfId="1527" priority="1528" operator="notEqual">
      <formula>0</formula>
    </cfRule>
  </conditionalFormatting>
  <conditionalFormatting sqref="O79">
    <cfRule type="cellIs" dxfId="1526" priority="1527" operator="notEqual">
      <formula>0</formula>
    </cfRule>
  </conditionalFormatting>
  <conditionalFormatting sqref="O81">
    <cfRule type="cellIs" dxfId="1525" priority="1526" operator="notEqual">
      <formula>0</formula>
    </cfRule>
  </conditionalFormatting>
  <conditionalFormatting sqref="O83">
    <cfRule type="cellIs" dxfId="1524" priority="1525" operator="notEqual">
      <formula>0</formula>
    </cfRule>
  </conditionalFormatting>
  <conditionalFormatting sqref="O85">
    <cfRule type="cellIs" dxfId="1523" priority="1524" operator="notEqual">
      <formula>0</formula>
    </cfRule>
  </conditionalFormatting>
  <conditionalFormatting sqref="O87">
    <cfRule type="cellIs" dxfId="1522" priority="1523" operator="notEqual">
      <formula>0</formula>
    </cfRule>
  </conditionalFormatting>
  <conditionalFormatting sqref="O89">
    <cfRule type="cellIs" dxfId="1521" priority="1522" operator="notEqual">
      <formula>0</formula>
    </cfRule>
  </conditionalFormatting>
  <conditionalFormatting sqref="O81">
    <cfRule type="cellIs" dxfId="1520" priority="1521" operator="notEqual">
      <formula>0</formula>
    </cfRule>
  </conditionalFormatting>
  <conditionalFormatting sqref="O83">
    <cfRule type="cellIs" dxfId="1519" priority="1520" operator="notEqual">
      <formula>0</formula>
    </cfRule>
  </conditionalFormatting>
  <conditionalFormatting sqref="O85">
    <cfRule type="cellIs" dxfId="1518" priority="1519" operator="notEqual">
      <formula>0</formula>
    </cfRule>
  </conditionalFormatting>
  <conditionalFormatting sqref="O77">
    <cfRule type="cellIs" dxfId="1517" priority="1518" operator="notEqual">
      <formula>0</formula>
    </cfRule>
  </conditionalFormatting>
  <conditionalFormatting sqref="O79">
    <cfRule type="cellIs" dxfId="1516" priority="1517" operator="notEqual">
      <formula>0</formula>
    </cfRule>
  </conditionalFormatting>
  <conditionalFormatting sqref="O77">
    <cfRule type="cellIs" dxfId="1515" priority="1516" operator="notEqual">
      <formula>0</formula>
    </cfRule>
  </conditionalFormatting>
  <conditionalFormatting sqref="O79">
    <cfRule type="cellIs" dxfId="1514" priority="1515" operator="notEqual">
      <formula>0</formula>
    </cfRule>
  </conditionalFormatting>
  <conditionalFormatting sqref="O75">
    <cfRule type="cellIs" dxfId="1513" priority="1514" operator="notEqual">
      <formula>0</formula>
    </cfRule>
  </conditionalFormatting>
  <conditionalFormatting sqref="O77">
    <cfRule type="cellIs" dxfId="1512" priority="1513" operator="notEqual">
      <formula>0</formula>
    </cfRule>
  </conditionalFormatting>
  <conditionalFormatting sqref="O77">
    <cfRule type="cellIs" dxfId="1511" priority="1512" operator="notEqual">
      <formula>0</formula>
    </cfRule>
  </conditionalFormatting>
  <conditionalFormatting sqref="O77">
    <cfRule type="cellIs" dxfId="1510" priority="1511" operator="notEqual">
      <formula>0</formula>
    </cfRule>
  </conditionalFormatting>
  <conditionalFormatting sqref="O77">
    <cfRule type="cellIs" dxfId="1509" priority="1510" operator="notEqual">
      <formula>0</formula>
    </cfRule>
  </conditionalFormatting>
  <conditionalFormatting sqref="O79">
    <cfRule type="cellIs" dxfId="1508" priority="1509" operator="notEqual">
      <formula>0</formula>
    </cfRule>
  </conditionalFormatting>
  <conditionalFormatting sqref="O81">
    <cfRule type="cellIs" dxfId="1507" priority="1508" operator="notEqual">
      <formula>0</formula>
    </cfRule>
  </conditionalFormatting>
  <conditionalFormatting sqref="O83">
    <cfRule type="cellIs" dxfId="1506" priority="1507" operator="notEqual">
      <formula>0</formula>
    </cfRule>
  </conditionalFormatting>
  <conditionalFormatting sqref="O85">
    <cfRule type="cellIs" dxfId="1505" priority="1506" operator="notEqual">
      <formula>0</formula>
    </cfRule>
  </conditionalFormatting>
  <conditionalFormatting sqref="O87">
    <cfRule type="cellIs" dxfId="1504" priority="1505" operator="notEqual">
      <formula>0</formula>
    </cfRule>
  </conditionalFormatting>
  <conditionalFormatting sqref="O89">
    <cfRule type="cellIs" dxfId="1503" priority="1504" operator="notEqual">
      <formula>0</formula>
    </cfRule>
  </conditionalFormatting>
  <conditionalFormatting sqref="P86">
    <cfRule type="cellIs" dxfId="1502" priority="1503" operator="notEqual">
      <formula>0</formula>
    </cfRule>
  </conditionalFormatting>
  <conditionalFormatting sqref="P88">
    <cfRule type="cellIs" dxfId="1501" priority="1502" operator="notEqual">
      <formula>0</formula>
    </cfRule>
  </conditionalFormatting>
  <conditionalFormatting sqref="P90">
    <cfRule type="cellIs" dxfId="1500" priority="1501" operator="notEqual">
      <formula>0</formula>
    </cfRule>
  </conditionalFormatting>
  <conditionalFormatting sqref="P82">
    <cfRule type="cellIs" dxfId="1499" priority="1500" operator="notEqual">
      <formula>0</formula>
    </cfRule>
  </conditionalFormatting>
  <conditionalFormatting sqref="P84">
    <cfRule type="cellIs" dxfId="1498" priority="1499" operator="notEqual">
      <formula>0</formula>
    </cfRule>
  </conditionalFormatting>
  <conditionalFormatting sqref="P86">
    <cfRule type="cellIs" dxfId="1497" priority="1498" operator="notEqual">
      <formula>0</formula>
    </cfRule>
  </conditionalFormatting>
  <conditionalFormatting sqref="P76">
    <cfRule type="cellIs" dxfId="1496" priority="1497" operator="notEqual">
      <formula>0</formula>
    </cfRule>
  </conditionalFormatting>
  <conditionalFormatting sqref="P78">
    <cfRule type="cellIs" dxfId="1495" priority="1496" operator="notEqual">
      <formula>0</formula>
    </cfRule>
  </conditionalFormatting>
  <conditionalFormatting sqref="P80">
    <cfRule type="cellIs" dxfId="1494" priority="1495" operator="notEqual">
      <formula>0</formula>
    </cfRule>
  </conditionalFormatting>
  <conditionalFormatting sqref="P80">
    <cfRule type="cellIs" dxfId="1493" priority="1494" operator="notEqual">
      <formula>0</formula>
    </cfRule>
  </conditionalFormatting>
  <conditionalFormatting sqref="P82">
    <cfRule type="cellIs" dxfId="1492" priority="1493" operator="notEqual">
      <formula>0</formula>
    </cfRule>
  </conditionalFormatting>
  <conditionalFormatting sqref="P84">
    <cfRule type="cellIs" dxfId="1491" priority="1492" operator="notEqual">
      <formula>0</formula>
    </cfRule>
  </conditionalFormatting>
  <conditionalFormatting sqref="P76">
    <cfRule type="cellIs" dxfId="1490" priority="1491" operator="notEqual">
      <formula>0</formula>
    </cfRule>
  </conditionalFormatting>
  <conditionalFormatting sqref="P78">
    <cfRule type="cellIs" dxfId="1489" priority="1490" operator="notEqual">
      <formula>0</formula>
    </cfRule>
  </conditionalFormatting>
  <conditionalFormatting sqref="P80">
    <cfRule type="cellIs" dxfId="1488" priority="1489" operator="notEqual">
      <formula>0</formula>
    </cfRule>
  </conditionalFormatting>
  <conditionalFormatting sqref="P76">
    <cfRule type="cellIs" dxfId="1487" priority="1488" operator="notEqual">
      <formula>0</formula>
    </cfRule>
  </conditionalFormatting>
  <conditionalFormatting sqref="P78">
    <cfRule type="cellIs" dxfId="1486" priority="1487" operator="notEqual">
      <formula>0</formula>
    </cfRule>
  </conditionalFormatting>
  <conditionalFormatting sqref="P80">
    <cfRule type="cellIs" dxfId="1485" priority="1486" operator="notEqual">
      <formula>0</formula>
    </cfRule>
  </conditionalFormatting>
  <conditionalFormatting sqref="P82">
    <cfRule type="cellIs" dxfId="1484" priority="1485" operator="notEqual">
      <formula>0</formula>
    </cfRule>
  </conditionalFormatting>
  <conditionalFormatting sqref="P84">
    <cfRule type="cellIs" dxfId="1483" priority="1484" operator="notEqual">
      <formula>0</formula>
    </cfRule>
  </conditionalFormatting>
  <conditionalFormatting sqref="P86">
    <cfRule type="cellIs" dxfId="1482" priority="1483" operator="notEqual">
      <formula>0</formula>
    </cfRule>
  </conditionalFormatting>
  <conditionalFormatting sqref="P88">
    <cfRule type="cellIs" dxfId="1481" priority="1482" operator="notEqual">
      <formula>0</formula>
    </cfRule>
  </conditionalFormatting>
  <conditionalFormatting sqref="P90">
    <cfRule type="cellIs" dxfId="1480" priority="1481" operator="notEqual">
      <formula>0</formula>
    </cfRule>
  </conditionalFormatting>
  <conditionalFormatting sqref="P82">
    <cfRule type="cellIs" dxfId="1479" priority="1480" operator="notEqual">
      <formula>0</formula>
    </cfRule>
  </conditionalFormatting>
  <conditionalFormatting sqref="P84">
    <cfRule type="cellIs" dxfId="1478" priority="1479" operator="notEqual">
      <formula>0</formula>
    </cfRule>
  </conditionalFormatting>
  <conditionalFormatting sqref="P86">
    <cfRule type="cellIs" dxfId="1477" priority="1478" operator="notEqual">
      <formula>0</formula>
    </cfRule>
  </conditionalFormatting>
  <conditionalFormatting sqref="P78">
    <cfRule type="cellIs" dxfId="1476" priority="1477" operator="notEqual">
      <formula>0</formula>
    </cfRule>
  </conditionalFormatting>
  <conditionalFormatting sqref="P80">
    <cfRule type="cellIs" dxfId="1475" priority="1476" operator="notEqual">
      <formula>0</formula>
    </cfRule>
  </conditionalFormatting>
  <conditionalFormatting sqref="P78">
    <cfRule type="cellIs" dxfId="1474" priority="1475" operator="notEqual">
      <formula>0</formula>
    </cfRule>
  </conditionalFormatting>
  <conditionalFormatting sqref="P80">
    <cfRule type="cellIs" dxfId="1473" priority="1474" operator="notEqual">
      <formula>0</formula>
    </cfRule>
  </conditionalFormatting>
  <conditionalFormatting sqref="P76">
    <cfRule type="cellIs" dxfId="1472" priority="1473" operator="notEqual">
      <formula>0</formula>
    </cfRule>
  </conditionalFormatting>
  <conditionalFormatting sqref="P78">
    <cfRule type="cellIs" dxfId="1471" priority="1472" operator="notEqual">
      <formula>0</formula>
    </cfRule>
  </conditionalFormatting>
  <conditionalFormatting sqref="P78">
    <cfRule type="cellIs" dxfId="1470" priority="1471" operator="notEqual">
      <formula>0</formula>
    </cfRule>
  </conditionalFormatting>
  <conditionalFormatting sqref="P78">
    <cfRule type="cellIs" dxfId="1469" priority="1470" operator="notEqual">
      <formula>0</formula>
    </cfRule>
  </conditionalFormatting>
  <conditionalFormatting sqref="P78">
    <cfRule type="cellIs" dxfId="1468" priority="1469" operator="notEqual">
      <formula>0</formula>
    </cfRule>
  </conditionalFormatting>
  <conditionalFormatting sqref="P80">
    <cfRule type="cellIs" dxfId="1467" priority="1468" operator="notEqual">
      <formula>0</formula>
    </cfRule>
  </conditionalFormatting>
  <conditionalFormatting sqref="P82">
    <cfRule type="cellIs" dxfId="1466" priority="1467" operator="notEqual">
      <formula>0</formula>
    </cfRule>
  </conditionalFormatting>
  <conditionalFormatting sqref="P84">
    <cfRule type="cellIs" dxfId="1465" priority="1466" operator="notEqual">
      <formula>0</formula>
    </cfRule>
  </conditionalFormatting>
  <conditionalFormatting sqref="P86">
    <cfRule type="cellIs" dxfId="1464" priority="1465" operator="notEqual">
      <formula>0</formula>
    </cfRule>
  </conditionalFormatting>
  <conditionalFormatting sqref="P88">
    <cfRule type="cellIs" dxfId="1463" priority="1464" operator="notEqual">
      <formula>0</formula>
    </cfRule>
  </conditionalFormatting>
  <conditionalFormatting sqref="P90">
    <cfRule type="cellIs" dxfId="1462" priority="1463" operator="notEqual">
      <formula>0</formula>
    </cfRule>
  </conditionalFormatting>
  <conditionalFormatting sqref="Q87">
    <cfRule type="cellIs" dxfId="1461" priority="1462" operator="notEqual">
      <formula>0</formula>
    </cfRule>
  </conditionalFormatting>
  <conditionalFormatting sqref="Q89">
    <cfRule type="cellIs" dxfId="1460" priority="1461" operator="notEqual">
      <formula>0</formula>
    </cfRule>
  </conditionalFormatting>
  <conditionalFormatting sqref="Q91">
    <cfRule type="cellIs" dxfId="1459" priority="1460" operator="notEqual">
      <formula>0</formula>
    </cfRule>
  </conditionalFormatting>
  <conditionalFormatting sqref="Q83">
    <cfRule type="cellIs" dxfId="1458" priority="1459" operator="notEqual">
      <formula>0</formula>
    </cfRule>
  </conditionalFormatting>
  <conditionalFormatting sqref="Q85">
    <cfRule type="cellIs" dxfId="1457" priority="1458" operator="notEqual">
      <formula>0</formula>
    </cfRule>
  </conditionalFormatting>
  <conditionalFormatting sqref="Q87">
    <cfRule type="cellIs" dxfId="1456" priority="1457" operator="notEqual">
      <formula>0</formula>
    </cfRule>
  </conditionalFormatting>
  <conditionalFormatting sqref="Q77">
    <cfRule type="cellIs" dxfId="1455" priority="1456" operator="notEqual">
      <formula>0</formula>
    </cfRule>
  </conditionalFormatting>
  <conditionalFormatting sqref="Q79">
    <cfRule type="cellIs" dxfId="1454" priority="1455" operator="notEqual">
      <formula>0</formula>
    </cfRule>
  </conditionalFormatting>
  <conditionalFormatting sqref="Q81">
    <cfRule type="cellIs" dxfId="1453" priority="1454" operator="notEqual">
      <formula>0</formula>
    </cfRule>
  </conditionalFormatting>
  <conditionalFormatting sqref="Q81">
    <cfRule type="cellIs" dxfId="1452" priority="1453" operator="notEqual">
      <formula>0</formula>
    </cfRule>
  </conditionalFormatting>
  <conditionalFormatting sqref="Q83">
    <cfRule type="cellIs" dxfId="1451" priority="1452" operator="notEqual">
      <formula>0</formula>
    </cfRule>
  </conditionalFormatting>
  <conditionalFormatting sqref="Q85">
    <cfRule type="cellIs" dxfId="1450" priority="1451" operator="notEqual">
      <formula>0</formula>
    </cfRule>
  </conditionalFormatting>
  <conditionalFormatting sqref="Q77">
    <cfRule type="cellIs" dxfId="1449" priority="1450" operator="notEqual">
      <formula>0</formula>
    </cfRule>
  </conditionalFormatting>
  <conditionalFormatting sqref="Q79">
    <cfRule type="cellIs" dxfId="1448" priority="1449" operator="notEqual">
      <formula>0</formula>
    </cfRule>
  </conditionalFormatting>
  <conditionalFormatting sqref="Q81">
    <cfRule type="cellIs" dxfId="1447" priority="1448" operator="notEqual">
      <formula>0</formula>
    </cfRule>
  </conditionalFormatting>
  <conditionalFormatting sqref="Q77">
    <cfRule type="cellIs" dxfId="1446" priority="1447" operator="notEqual">
      <formula>0</formula>
    </cfRule>
  </conditionalFormatting>
  <conditionalFormatting sqref="Q79">
    <cfRule type="cellIs" dxfId="1445" priority="1446" operator="notEqual">
      <formula>0</formula>
    </cfRule>
  </conditionalFormatting>
  <conditionalFormatting sqref="Q81">
    <cfRule type="cellIs" dxfId="1444" priority="1445" operator="notEqual">
      <formula>0</formula>
    </cfRule>
  </conditionalFormatting>
  <conditionalFormatting sqref="Q83">
    <cfRule type="cellIs" dxfId="1443" priority="1444" operator="notEqual">
      <formula>0</formula>
    </cfRule>
  </conditionalFormatting>
  <conditionalFormatting sqref="Q85">
    <cfRule type="cellIs" dxfId="1442" priority="1443" operator="notEqual">
      <formula>0</formula>
    </cfRule>
  </conditionalFormatting>
  <conditionalFormatting sqref="Q87">
    <cfRule type="cellIs" dxfId="1441" priority="1442" operator="notEqual">
      <formula>0</formula>
    </cfRule>
  </conditionalFormatting>
  <conditionalFormatting sqref="Q89">
    <cfRule type="cellIs" dxfId="1440" priority="1441" operator="notEqual">
      <formula>0</formula>
    </cfRule>
  </conditionalFormatting>
  <conditionalFormatting sqref="Q91">
    <cfRule type="cellIs" dxfId="1439" priority="1440" operator="notEqual">
      <formula>0</formula>
    </cfRule>
  </conditionalFormatting>
  <conditionalFormatting sqref="Q83">
    <cfRule type="cellIs" dxfId="1438" priority="1439" operator="notEqual">
      <formula>0</formula>
    </cfRule>
  </conditionalFormatting>
  <conditionalFormatting sqref="Q85">
    <cfRule type="cellIs" dxfId="1437" priority="1438" operator="notEqual">
      <formula>0</formula>
    </cfRule>
  </conditionalFormatting>
  <conditionalFormatting sqref="Q87">
    <cfRule type="cellIs" dxfId="1436" priority="1437" operator="notEqual">
      <formula>0</formula>
    </cfRule>
  </conditionalFormatting>
  <conditionalFormatting sqref="Q79">
    <cfRule type="cellIs" dxfId="1435" priority="1436" operator="notEqual">
      <formula>0</formula>
    </cfRule>
  </conditionalFormatting>
  <conditionalFormatting sqref="Q81">
    <cfRule type="cellIs" dxfId="1434" priority="1435" operator="notEqual">
      <formula>0</formula>
    </cfRule>
  </conditionalFormatting>
  <conditionalFormatting sqref="Q79">
    <cfRule type="cellIs" dxfId="1433" priority="1434" operator="notEqual">
      <formula>0</formula>
    </cfRule>
  </conditionalFormatting>
  <conditionalFormatting sqref="Q81">
    <cfRule type="cellIs" dxfId="1432" priority="1433" operator="notEqual">
      <formula>0</formula>
    </cfRule>
  </conditionalFormatting>
  <conditionalFormatting sqref="Q77">
    <cfRule type="cellIs" dxfId="1431" priority="1432" operator="notEqual">
      <formula>0</formula>
    </cfRule>
  </conditionalFormatting>
  <conditionalFormatting sqref="Q79">
    <cfRule type="cellIs" dxfId="1430" priority="1431" operator="notEqual">
      <formula>0</formula>
    </cfRule>
  </conditionalFormatting>
  <conditionalFormatting sqref="Q79">
    <cfRule type="cellIs" dxfId="1429" priority="1430" operator="notEqual">
      <formula>0</formula>
    </cfRule>
  </conditionalFormatting>
  <conditionalFormatting sqref="Q79">
    <cfRule type="cellIs" dxfId="1428" priority="1429" operator="notEqual">
      <formula>0</formula>
    </cfRule>
  </conditionalFormatting>
  <conditionalFormatting sqref="Q79">
    <cfRule type="cellIs" dxfId="1427" priority="1428" operator="notEqual">
      <formula>0</formula>
    </cfRule>
  </conditionalFormatting>
  <conditionalFormatting sqref="Q81">
    <cfRule type="cellIs" dxfId="1426" priority="1427" operator="notEqual">
      <formula>0</formula>
    </cfRule>
  </conditionalFormatting>
  <conditionalFormatting sqref="Q83">
    <cfRule type="cellIs" dxfId="1425" priority="1426" operator="notEqual">
      <formula>0</formula>
    </cfRule>
  </conditionalFormatting>
  <conditionalFormatting sqref="Q85">
    <cfRule type="cellIs" dxfId="1424" priority="1425" operator="notEqual">
      <formula>0</formula>
    </cfRule>
  </conditionalFormatting>
  <conditionalFormatting sqref="Q87">
    <cfRule type="cellIs" dxfId="1423" priority="1424" operator="notEqual">
      <formula>0</formula>
    </cfRule>
  </conditionalFormatting>
  <conditionalFormatting sqref="Q89">
    <cfRule type="cellIs" dxfId="1422" priority="1423" operator="notEqual">
      <formula>0</formula>
    </cfRule>
  </conditionalFormatting>
  <conditionalFormatting sqref="Q91">
    <cfRule type="cellIs" dxfId="1421" priority="1422" operator="notEqual">
      <formula>0</formula>
    </cfRule>
  </conditionalFormatting>
  <conditionalFormatting sqref="R88">
    <cfRule type="cellIs" dxfId="1420" priority="1421" operator="notEqual">
      <formula>0</formula>
    </cfRule>
  </conditionalFormatting>
  <conditionalFormatting sqref="R90">
    <cfRule type="cellIs" dxfId="1419" priority="1420" operator="notEqual">
      <formula>0</formula>
    </cfRule>
  </conditionalFormatting>
  <conditionalFormatting sqref="R92">
    <cfRule type="cellIs" dxfId="1418" priority="1419" operator="notEqual">
      <formula>0</formula>
    </cfRule>
  </conditionalFormatting>
  <conditionalFormatting sqref="R84">
    <cfRule type="cellIs" dxfId="1417" priority="1418" operator="notEqual">
      <formula>0</formula>
    </cfRule>
  </conditionalFormatting>
  <conditionalFormatting sqref="R86">
    <cfRule type="cellIs" dxfId="1416" priority="1417" operator="notEqual">
      <formula>0</formula>
    </cfRule>
  </conditionalFormatting>
  <conditionalFormatting sqref="R88">
    <cfRule type="cellIs" dxfId="1415" priority="1416" operator="notEqual">
      <formula>0</formula>
    </cfRule>
  </conditionalFormatting>
  <conditionalFormatting sqref="R78">
    <cfRule type="cellIs" dxfId="1414" priority="1415" operator="notEqual">
      <formula>0</formula>
    </cfRule>
  </conditionalFormatting>
  <conditionalFormatting sqref="R80">
    <cfRule type="cellIs" dxfId="1413" priority="1414" operator="notEqual">
      <formula>0</formula>
    </cfRule>
  </conditionalFormatting>
  <conditionalFormatting sqref="R82">
    <cfRule type="cellIs" dxfId="1412" priority="1413" operator="notEqual">
      <formula>0</formula>
    </cfRule>
  </conditionalFormatting>
  <conditionalFormatting sqref="R82">
    <cfRule type="cellIs" dxfId="1411" priority="1412" operator="notEqual">
      <formula>0</formula>
    </cfRule>
  </conditionalFormatting>
  <conditionalFormatting sqref="R84">
    <cfRule type="cellIs" dxfId="1410" priority="1411" operator="notEqual">
      <formula>0</formula>
    </cfRule>
  </conditionalFormatting>
  <conditionalFormatting sqref="R86">
    <cfRule type="cellIs" dxfId="1409" priority="1410" operator="notEqual">
      <formula>0</formula>
    </cfRule>
  </conditionalFormatting>
  <conditionalFormatting sqref="R78">
    <cfRule type="cellIs" dxfId="1408" priority="1409" operator="notEqual">
      <formula>0</formula>
    </cfRule>
  </conditionalFormatting>
  <conditionalFormatting sqref="R80">
    <cfRule type="cellIs" dxfId="1407" priority="1408" operator="notEqual">
      <formula>0</formula>
    </cfRule>
  </conditionalFormatting>
  <conditionalFormatting sqref="R82">
    <cfRule type="cellIs" dxfId="1406" priority="1407" operator="notEqual">
      <formula>0</formula>
    </cfRule>
  </conditionalFormatting>
  <conditionalFormatting sqref="R78">
    <cfRule type="cellIs" dxfId="1405" priority="1406" operator="notEqual">
      <formula>0</formula>
    </cfRule>
  </conditionalFormatting>
  <conditionalFormatting sqref="R80">
    <cfRule type="cellIs" dxfId="1404" priority="1405" operator="notEqual">
      <formula>0</formula>
    </cfRule>
  </conditionalFormatting>
  <conditionalFormatting sqref="R82">
    <cfRule type="cellIs" dxfId="1403" priority="1404" operator="notEqual">
      <formula>0</formula>
    </cfRule>
  </conditionalFormatting>
  <conditionalFormatting sqref="R84">
    <cfRule type="cellIs" dxfId="1402" priority="1403" operator="notEqual">
      <formula>0</formula>
    </cfRule>
  </conditionalFormatting>
  <conditionalFormatting sqref="R86">
    <cfRule type="cellIs" dxfId="1401" priority="1402" operator="notEqual">
      <formula>0</formula>
    </cfRule>
  </conditionalFormatting>
  <conditionalFormatting sqref="R88">
    <cfRule type="cellIs" dxfId="1400" priority="1401" operator="notEqual">
      <formula>0</formula>
    </cfRule>
  </conditionalFormatting>
  <conditionalFormatting sqref="R90">
    <cfRule type="cellIs" dxfId="1399" priority="1400" operator="notEqual">
      <formula>0</formula>
    </cfRule>
  </conditionalFormatting>
  <conditionalFormatting sqref="R92">
    <cfRule type="cellIs" dxfId="1398" priority="1399" operator="notEqual">
      <formula>0</formula>
    </cfRule>
  </conditionalFormatting>
  <conditionalFormatting sqref="R84">
    <cfRule type="cellIs" dxfId="1397" priority="1398" operator="notEqual">
      <formula>0</formula>
    </cfRule>
  </conditionalFormatting>
  <conditionalFormatting sqref="R86">
    <cfRule type="cellIs" dxfId="1396" priority="1397" operator="notEqual">
      <formula>0</formula>
    </cfRule>
  </conditionalFormatting>
  <conditionalFormatting sqref="R88">
    <cfRule type="cellIs" dxfId="1395" priority="1396" operator="notEqual">
      <formula>0</formula>
    </cfRule>
  </conditionalFormatting>
  <conditionalFormatting sqref="R80">
    <cfRule type="cellIs" dxfId="1394" priority="1395" operator="notEqual">
      <formula>0</formula>
    </cfRule>
  </conditionalFormatting>
  <conditionalFormatting sqref="R82">
    <cfRule type="cellIs" dxfId="1393" priority="1394" operator="notEqual">
      <formula>0</formula>
    </cfRule>
  </conditionalFormatting>
  <conditionalFormatting sqref="R80">
    <cfRule type="cellIs" dxfId="1392" priority="1393" operator="notEqual">
      <formula>0</formula>
    </cfRule>
  </conditionalFormatting>
  <conditionalFormatting sqref="R82">
    <cfRule type="cellIs" dxfId="1391" priority="1392" operator="notEqual">
      <formula>0</formula>
    </cfRule>
  </conditionalFormatting>
  <conditionalFormatting sqref="R78">
    <cfRule type="cellIs" dxfId="1390" priority="1391" operator="notEqual">
      <formula>0</formula>
    </cfRule>
  </conditionalFormatting>
  <conditionalFormatting sqref="R80">
    <cfRule type="cellIs" dxfId="1389" priority="1390" operator="notEqual">
      <formula>0</formula>
    </cfRule>
  </conditionalFormatting>
  <conditionalFormatting sqref="R80">
    <cfRule type="cellIs" dxfId="1388" priority="1389" operator="notEqual">
      <formula>0</formula>
    </cfRule>
  </conditionalFormatting>
  <conditionalFormatting sqref="R80">
    <cfRule type="cellIs" dxfId="1387" priority="1388" operator="notEqual">
      <formula>0</formula>
    </cfRule>
  </conditionalFormatting>
  <conditionalFormatting sqref="R80">
    <cfRule type="cellIs" dxfId="1386" priority="1387" operator="notEqual">
      <formula>0</formula>
    </cfRule>
  </conditionalFormatting>
  <conditionalFormatting sqref="R82">
    <cfRule type="cellIs" dxfId="1385" priority="1386" operator="notEqual">
      <formula>0</formula>
    </cfRule>
  </conditionalFormatting>
  <conditionalFormatting sqref="R84">
    <cfRule type="cellIs" dxfId="1384" priority="1385" operator="notEqual">
      <formula>0</formula>
    </cfRule>
  </conditionalFormatting>
  <conditionalFormatting sqref="R86">
    <cfRule type="cellIs" dxfId="1383" priority="1384" operator="notEqual">
      <formula>0</formula>
    </cfRule>
  </conditionalFormatting>
  <conditionalFormatting sqref="R88">
    <cfRule type="cellIs" dxfId="1382" priority="1383" operator="notEqual">
      <formula>0</formula>
    </cfRule>
  </conditionalFormatting>
  <conditionalFormatting sqref="R90">
    <cfRule type="cellIs" dxfId="1381" priority="1382" operator="notEqual">
      <formula>0</formula>
    </cfRule>
  </conditionalFormatting>
  <conditionalFormatting sqref="R92">
    <cfRule type="cellIs" dxfId="1380" priority="1381" operator="notEqual">
      <formula>0</formula>
    </cfRule>
  </conditionalFormatting>
  <conditionalFormatting sqref="S89">
    <cfRule type="cellIs" dxfId="1379" priority="1380" operator="notEqual">
      <formula>0</formula>
    </cfRule>
  </conditionalFormatting>
  <conditionalFormatting sqref="S91">
    <cfRule type="cellIs" dxfId="1378" priority="1379" operator="notEqual">
      <formula>0</formula>
    </cfRule>
  </conditionalFormatting>
  <conditionalFormatting sqref="S93">
    <cfRule type="cellIs" dxfId="1377" priority="1378" operator="notEqual">
      <formula>0</formula>
    </cfRule>
  </conditionalFormatting>
  <conditionalFormatting sqref="S85">
    <cfRule type="cellIs" dxfId="1376" priority="1377" operator="notEqual">
      <formula>0</formula>
    </cfRule>
  </conditionalFormatting>
  <conditionalFormatting sqref="S87">
    <cfRule type="cellIs" dxfId="1375" priority="1376" operator="notEqual">
      <formula>0</formula>
    </cfRule>
  </conditionalFormatting>
  <conditionalFormatting sqref="S89">
    <cfRule type="cellIs" dxfId="1374" priority="1375" operator="notEqual">
      <formula>0</formula>
    </cfRule>
  </conditionalFormatting>
  <conditionalFormatting sqref="S79">
    <cfRule type="cellIs" dxfId="1373" priority="1374" operator="notEqual">
      <formula>0</formula>
    </cfRule>
  </conditionalFormatting>
  <conditionalFormatting sqref="S81">
    <cfRule type="cellIs" dxfId="1372" priority="1373" operator="notEqual">
      <formula>0</formula>
    </cfRule>
  </conditionalFormatting>
  <conditionalFormatting sqref="S83">
    <cfRule type="cellIs" dxfId="1371" priority="1372" operator="notEqual">
      <formula>0</formula>
    </cfRule>
  </conditionalFormatting>
  <conditionalFormatting sqref="S83">
    <cfRule type="cellIs" dxfId="1370" priority="1371" operator="notEqual">
      <formula>0</formula>
    </cfRule>
  </conditionalFormatting>
  <conditionalFormatting sqref="S85">
    <cfRule type="cellIs" dxfId="1369" priority="1370" operator="notEqual">
      <formula>0</formula>
    </cfRule>
  </conditionalFormatting>
  <conditionalFormatting sqref="S87">
    <cfRule type="cellIs" dxfId="1368" priority="1369" operator="notEqual">
      <formula>0</formula>
    </cfRule>
  </conditionalFormatting>
  <conditionalFormatting sqref="S79">
    <cfRule type="cellIs" dxfId="1367" priority="1368" operator="notEqual">
      <formula>0</formula>
    </cfRule>
  </conditionalFormatting>
  <conditionalFormatting sqref="S81">
    <cfRule type="cellIs" dxfId="1366" priority="1367" operator="notEqual">
      <formula>0</formula>
    </cfRule>
  </conditionalFormatting>
  <conditionalFormatting sqref="S83">
    <cfRule type="cellIs" dxfId="1365" priority="1366" operator="notEqual">
      <formula>0</formula>
    </cfRule>
  </conditionalFormatting>
  <conditionalFormatting sqref="S79">
    <cfRule type="cellIs" dxfId="1364" priority="1365" operator="notEqual">
      <formula>0</formula>
    </cfRule>
  </conditionalFormatting>
  <conditionalFormatting sqref="S81">
    <cfRule type="cellIs" dxfId="1363" priority="1364" operator="notEqual">
      <formula>0</formula>
    </cfRule>
  </conditionalFormatting>
  <conditionalFormatting sqref="S83">
    <cfRule type="cellIs" dxfId="1362" priority="1363" operator="notEqual">
      <formula>0</formula>
    </cfRule>
  </conditionalFormatting>
  <conditionalFormatting sqref="S85">
    <cfRule type="cellIs" dxfId="1361" priority="1362" operator="notEqual">
      <formula>0</formula>
    </cfRule>
  </conditionalFormatting>
  <conditionalFormatting sqref="S87">
    <cfRule type="cellIs" dxfId="1360" priority="1361" operator="notEqual">
      <formula>0</formula>
    </cfRule>
  </conditionalFormatting>
  <conditionalFormatting sqref="S89">
    <cfRule type="cellIs" dxfId="1359" priority="1360" operator="notEqual">
      <formula>0</formula>
    </cfRule>
  </conditionalFormatting>
  <conditionalFormatting sqref="S91">
    <cfRule type="cellIs" dxfId="1358" priority="1359" operator="notEqual">
      <formula>0</formula>
    </cfRule>
  </conditionalFormatting>
  <conditionalFormatting sqref="S93">
    <cfRule type="cellIs" dxfId="1357" priority="1358" operator="notEqual">
      <formula>0</formula>
    </cfRule>
  </conditionalFormatting>
  <conditionalFormatting sqref="S85">
    <cfRule type="cellIs" dxfId="1356" priority="1357" operator="notEqual">
      <formula>0</formula>
    </cfRule>
  </conditionalFormatting>
  <conditionalFormatting sqref="S87">
    <cfRule type="cellIs" dxfId="1355" priority="1356" operator="notEqual">
      <formula>0</formula>
    </cfRule>
  </conditionalFormatting>
  <conditionalFormatting sqref="S89">
    <cfRule type="cellIs" dxfId="1354" priority="1355" operator="notEqual">
      <formula>0</formula>
    </cfRule>
  </conditionalFormatting>
  <conditionalFormatting sqref="S81">
    <cfRule type="cellIs" dxfId="1353" priority="1354" operator="notEqual">
      <formula>0</formula>
    </cfRule>
  </conditionalFormatting>
  <conditionalFormatting sqref="S83">
    <cfRule type="cellIs" dxfId="1352" priority="1353" operator="notEqual">
      <formula>0</formula>
    </cfRule>
  </conditionalFormatting>
  <conditionalFormatting sqref="S81">
    <cfRule type="cellIs" dxfId="1351" priority="1352" operator="notEqual">
      <formula>0</formula>
    </cfRule>
  </conditionalFormatting>
  <conditionalFormatting sqref="S83">
    <cfRule type="cellIs" dxfId="1350" priority="1351" operator="notEqual">
      <formula>0</formula>
    </cfRule>
  </conditionalFormatting>
  <conditionalFormatting sqref="S79">
    <cfRule type="cellIs" dxfId="1349" priority="1350" operator="notEqual">
      <formula>0</formula>
    </cfRule>
  </conditionalFormatting>
  <conditionalFormatting sqref="S81">
    <cfRule type="cellIs" dxfId="1348" priority="1349" operator="notEqual">
      <formula>0</formula>
    </cfRule>
  </conditionalFormatting>
  <conditionalFormatting sqref="S81">
    <cfRule type="cellIs" dxfId="1347" priority="1348" operator="notEqual">
      <formula>0</formula>
    </cfRule>
  </conditionalFormatting>
  <conditionalFormatting sqref="S81">
    <cfRule type="cellIs" dxfId="1346" priority="1347" operator="notEqual">
      <formula>0</formula>
    </cfRule>
  </conditionalFormatting>
  <conditionalFormatting sqref="S81">
    <cfRule type="cellIs" dxfId="1345" priority="1346" operator="notEqual">
      <formula>0</formula>
    </cfRule>
  </conditionalFormatting>
  <conditionalFormatting sqref="S83">
    <cfRule type="cellIs" dxfId="1344" priority="1345" operator="notEqual">
      <formula>0</formula>
    </cfRule>
  </conditionalFormatting>
  <conditionalFormatting sqref="S85">
    <cfRule type="cellIs" dxfId="1343" priority="1344" operator="notEqual">
      <formula>0</formula>
    </cfRule>
  </conditionalFormatting>
  <conditionalFormatting sqref="S87">
    <cfRule type="cellIs" dxfId="1342" priority="1343" operator="notEqual">
      <formula>0</formula>
    </cfRule>
  </conditionalFormatting>
  <conditionalFormatting sqref="S89">
    <cfRule type="cellIs" dxfId="1341" priority="1342" operator="notEqual">
      <formula>0</formula>
    </cfRule>
  </conditionalFormatting>
  <conditionalFormatting sqref="S91">
    <cfRule type="cellIs" dxfId="1340" priority="1341" operator="notEqual">
      <formula>0</formula>
    </cfRule>
  </conditionalFormatting>
  <conditionalFormatting sqref="S93">
    <cfRule type="cellIs" dxfId="1339" priority="1340" operator="notEqual">
      <formula>0</formula>
    </cfRule>
  </conditionalFormatting>
  <conditionalFormatting sqref="T90">
    <cfRule type="cellIs" dxfId="1338" priority="1339" operator="notEqual">
      <formula>0</formula>
    </cfRule>
  </conditionalFormatting>
  <conditionalFormatting sqref="T92">
    <cfRule type="cellIs" dxfId="1337" priority="1338" operator="notEqual">
      <formula>0</formula>
    </cfRule>
  </conditionalFormatting>
  <conditionalFormatting sqref="T94">
    <cfRule type="cellIs" dxfId="1336" priority="1337" operator="notEqual">
      <formula>0</formula>
    </cfRule>
  </conditionalFormatting>
  <conditionalFormatting sqref="T86">
    <cfRule type="cellIs" dxfId="1335" priority="1336" operator="notEqual">
      <formula>0</formula>
    </cfRule>
  </conditionalFormatting>
  <conditionalFormatting sqref="T88">
    <cfRule type="cellIs" dxfId="1334" priority="1335" operator="notEqual">
      <formula>0</formula>
    </cfRule>
  </conditionalFormatting>
  <conditionalFormatting sqref="T90">
    <cfRule type="cellIs" dxfId="1333" priority="1334" operator="notEqual">
      <formula>0</formula>
    </cfRule>
  </conditionalFormatting>
  <conditionalFormatting sqref="T80">
    <cfRule type="cellIs" dxfId="1332" priority="1333" operator="notEqual">
      <formula>0</formula>
    </cfRule>
  </conditionalFormatting>
  <conditionalFormatting sqref="T82">
    <cfRule type="cellIs" dxfId="1331" priority="1332" operator="notEqual">
      <formula>0</formula>
    </cfRule>
  </conditionalFormatting>
  <conditionalFormatting sqref="T84">
    <cfRule type="cellIs" dxfId="1330" priority="1331" operator="notEqual">
      <formula>0</formula>
    </cfRule>
  </conditionalFormatting>
  <conditionalFormatting sqref="T84">
    <cfRule type="cellIs" dxfId="1329" priority="1330" operator="notEqual">
      <formula>0</formula>
    </cfRule>
  </conditionalFormatting>
  <conditionalFormatting sqref="T86">
    <cfRule type="cellIs" dxfId="1328" priority="1329" operator="notEqual">
      <formula>0</formula>
    </cfRule>
  </conditionalFormatting>
  <conditionalFormatting sqref="T88">
    <cfRule type="cellIs" dxfId="1327" priority="1328" operator="notEqual">
      <formula>0</formula>
    </cfRule>
  </conditionalFormatting>
  <conditionalFormatting sqref="T80">
    <cfRule type="cellIs" dxfId="1326" priority="1327" operator="notEqual">
      <formula>0</formula>
    </cfRule>
  </conditionalFormatting>
  <conditionalFormatting sqref="T82">
    <cfRule type="cellIs" dxfId="1325" priority="1326" operator="notEqual">
      <formula>0</formula>
    </cfRule>
  </conditionalFormatting>
  <conditionalFormatting sqref="T84">
    <cfRule type="cellIs" dxfId="1324" priority="1325" operator="notEqual">
      <formula>0</formula>
    </cfRule>
  </conditionalFormatting>
  <conditionalFormatting sqref="T80">
    <cfRule type="cellIs" dxfId="1323" priority="1324" operator="notEqual">
      <formula>0</formula>
    </cfRule>
  </conditionalFormatting>
  <conditionalFormatting sqref="T82">
    <cfRule type="cellIs" dxfId="1322" priority="1323" operator="notEqual">
      <formula>0</formula>
    </cfRule>
  </conditionalFormatting>
  <conditionalFormatting sqref="T84">
    <cfRule type="cellIs" dxfId="1321" priority="1322" operator="notEqual">
      <formula>0</formula>
    </cfRule>
  </conditionalFormatting>
  <conditionalFormatting sqref="T86">
    <cfRule type="cellIs" dxfId="1320" priority="1321" operator="notEqual">
      <formula>0</formula>
    </cfRule>
  </conditionalFormatting>
  <conditionalFormatting sqref="T88">
    <cfRule type="cellIs" dxfId="1319" priority="1320" operator="notEqual">
      <formula>0</formula>
    </cfRule>
  </conditionalFormatting>
  <conditionalFormatting sqref="T90">
    <cfRule type="cellIs" dxfId="1318" priority="1319" operator="notEqual">
      <formula>0</formula>
    </cfRule>
  </conditionalFormatting>
  <conditionalFormatting sqref="T92">
    <cfRule type="cellIs" dxfId="1317" priority="1318" operator="notEqual">
      <formula>0</formula>
    </cfRule>
  </conditionalFormatting>
  <conditionalFormatting sqref="T94">
    <cfRule type="cellIs" dxfId="1316" priority="1317" operator="notEqual">
      <formula>0</formula>
    </cfRule>
  </conditionalFormatting>
  <conditionalFormatting sqref="T86">
    <cfRule type="cellIs" dxfId="1315" priority="1316" operator="notEqual">
      <formula>0</formula>
    </cfRule>
  </conditionalFormatting>
  <conditionalFormatting sqref="T88">
    <cfRule type="cellIs" dxfId="1314" priority="1315" operator="notEqual">
      <formula>0</formula>
    </cfRule>
  </conditionalFormatting>
  <conditionalFormatting sqref="T90">
    <cfRule type="cellIs" dxfId="1313" priority="1314" operator="notEqual">
      <formula>0</formula>
    </cfRule>
  </conditionalFormatting>
  <conditionalFormatting sqref="T82">
    <cfRule type="cellIs" dxfId="1312" priority="1313" operator="notEqual">
      <formula>0</formula>
    </cfRule>
  </conditionalFormatting>
  <conditionalFormatting sqref="T84">
    <cfRule type="cellIs" dxfId="1311" priority="1312" operator="notEqual">
      <formula>0</formula>
    </cfRule>
  </conditionalFormatting>
  <conditionalFormatting sqref="T82">
    <cfRule type="cellIs" dxfId="1310" priority="1311" operator="notEqual">
      <formula>0</formula>
    </cfRule>
  </conditionalFormatting>
  <conditionalFormatting sqref="T84">
    <cfRule type="cellIs" dxfId="1309" priority="1310" operator="notEqual">
      <formula>0</formula>
    </cfRule>
  </conditionalFormatting>
  <conditionalFormatting sqref="T80">
    <cfRule type="cellIs" dxfId="1308" priority="1309" operator="notEqual">
      <formula>0</formula>
    </cfRule>
  </conditionalFormatting>
  <conditionalFormatting sqref="T82">
    <cfRule type="cellIs" dxfId="1307" priority="1308" operator="notEqual">
      <formula>0</formula>
    </cfRule>
  </conditionalFormatting>
  <conditionalFormatting sqref="T82">
    <cfRule type="cellIs" dxfId="1306" priority="1307" operator="notEqual">
      <formula>0</formula>
    </cfRule>
  </conditionalFormatting>
  <conditionalFormatting sqref="T82">
    <cfRule type="cellIs" dxfId="1305" priority="1306" operator="notEqual">
      <formula>0</formula>
    </cfRule>
  </conditionalFormatting>
  <conditionalFormatting sqref="T82">
    <cfRule type="cellIs" dxfId="1304" priority="1305" operator="notEqual">
      <formula>0</formula>
    </cfRule>
  </conditionalFormatting>
  <conditionalFormatting sqref="T84">
    <cfRule type="cellIs" dxfId="1303" priority="1304" operator="notEqual">
      <formula>0</formula>
    </cfRule>
  </conditionalFormatting>
  <conditionalFormatting sqref="T86">
    <cfRule type="cellIs" dxfId="1302" priority="1303" operator="notEqual">
      <formula>0</formula>
    </cfRule>
  </conditionalFormatting>
  <conditionalFormatting sqref="T88">
    <cfRule type="cellIs" dxfId="1301" priority="1302" operator="notEqual">
      <formula>0</formula>
    </cfRule>
  </conditionalFormatting>
  <conditionalFormatting sqref="T90">
    <cfRule type="cellIs" dxfId="1300" priority="1301" operator="notEqual">
      <formula>0</formula>
    </cfRule>
  </conditionalFormatting>
  <conditionalFormatting sqref="T92">
    <cfRule type="cellIs" dxfId="1299" priority="1300" operator="notEqual">
      <formula>0</formula>
    </cfRule>
  </conditionalFormatting>
  <conditionalFormatting sqref="T94">
    <cfRule type="cellIs" dxfId="1298" priority="1299" operator="notEqual">
      <formula>0</formula>
    </cfRule>
  </conditionalFormatting>
  <conditionalFormatting sqref="U91">
    <cfRule type="cellIs" dxfId="1297" priority="1298" operator="notEqual">
      <formula>0</formula>
    </cfRule>
  </conditionalFormatting>
  <conditionalFormatting sqref="U93">
    <cfRule type="cellIs" dxfId="1296" priority="1297" operator="notEqual">
      <formula>0</formula>
    </cfRule>
  </conditionalFormatting>
  <conditionalFormatting sqref="U95">
    <cfRule type="cellIs" dxfId="1295" priority="1296" operator="notEqual">
      <formula>0</formula>
    </cfRule>
  </conditionalFormatting>
  <conditionalFormatting sqref="U87">
    <cfRule type="cellIs" dxfId="1294" priority="1295" operator="notEqual">
      <formula>0</formula>
    </cfRule>
  </conditionalFormatting>
  <conditionalFormatting sqref="U89">
    <cfRule type="cellIs" dxfId="1293" priority="1294" operator="notEqual">
      <formula>0</formula>
    </cfRule>
  </conditionalFormatting>
  <conditionalFormatting sqref="U91">
    <cfRule type="cellIs" dxfId="1292" priority="1293" operator="notEqual">
      <formula>0</formula>
    </cfRule>
  </conditionalFormatting>
  <conditionalFormatting sqref="U81">
    <cfRule type="cellIs" dxfId="1291" priority="1292" operator="notEqual">
      <formula>0</formula>
    </cfRule>
  </conditionalFormatting>
  <conditionalFormatting sqref="U83">
    <cfRule type="cellIs" dxfId="1290" priority="1291" operator="notEqual">
      <formula>0</formula>
    </cfRule>
  </conditionalFormatting>
  <conditionalFormatting sqref="U85">
    <cfRule type="cellIs" dxfId="1289" priority="1290" operator="notEqual">
      <formula>0</formula>
    </cfRule>
  </conditionalFormatting>
  <conditionalFormatting sqref="U85">
    <cfRule type="cellIs" dxfId="1288" priority="1289" operator="notEqual">
      <formula>0</formula>
    </cfRule>
  </conditionalFormatting>
  <conditionalFormatting sqref="U87">
    <cfRule type="cellIs" dxfId="1287" priority="1288" operator="notEqual">
      <formula>0</formula>
    </cfRule>
  </conditionalFormatting>
  <conditionalFormatting sqref="U89">
    <cfRule type="cellIs" dxfId="1286" priority="1287" operator="notEqual">
      <formula>0</formula>
    </cfRule>
  </conditionalFormatting>
  <conditionalFormatting sqref="U81">
    <cfRule type="cellIs" dxfId="1285" priority="1286" operator="notEqual">
      <formula>0</formula>
    </cfRule>
  </conditionalFormatting>
  <conditionalFormatting sqref="U83">
    <cfRule type="cellIs" dxfId="1284" priority="1285" operator="notEqual">
      <formula>0</formula>
    </cfRule>
  </conditionalFormatting>
  <conditionalFormatting sqref="U85">
    <cfRule type="cellIs" dxfId="1283" priority="1284" operator="notEqual">
      <formula>0</formula>
    </cfRule>
  </conditionalFormatting>
  <conditionalFormatting sqref="U81">
    <cfRule type="cellIs" dxfId="1282" priority="1283" operator="notEqual">
      <formula>0</formula>
    </cfRule>
  </conditionalFormatting>
  <conditionalFormatting sqref="U83">
    <cfRule type="cellIs" dxfId="1281" priority="1282" operator="notEqual">
      <formula>0</formula>
    </cfRule>
  </conditionalFormatting>
  <conditionalFormatting sqref="U85">
    <cfRule type="cellIs" dxfId="1280" priority="1281" operator="notEqual">
      <formula>0</formula>
    </cfRule>
  </conditionalFormatting>
  <conditionalFormatting sqref="U87">
    <cfRule type="cellIs" dxfId="1279" priority="1280" operator="notEqual">
      <formula>0</formula>
    </cfRule>
  </conditionalFormatting>
  <conditionalFormatting sqref="U89">
    <cfRule type="cellIs" dxfId="1278" priority="1279" operator="notEqual">
      <formula>0</formula>
    </cfRule>
  </conditionalFormatting>
  <conditionalFormatting sqref="U91">
    <cfRule type="cellIs" dxfId="1277" priority="1278" operator="notEqual">
      <formula>0</formula>
    </cfRule>
  </conditionalFormatting>
  <conditionalFormatting sqref="U93">
    <cfRule type="cellIs" dxfId="1276" priority="1277" operator="notEqual">
      <formula>0</formula>
    </cfRule>
  </conditionalFormatting>
  <conditionalFormatting sqref="U95">
    <cfRule type="cellIs" dxfId="1275" priority="1276" operator="notEqual">
      <formula>0</formula>
    </cfRule>
  </conditionalFormatting>
  <conditionalFormatting sqref="U87">
    <cfRule type="cellIs" dxfId="1274" priority="1275" operator="notEqual">
      <formula>0</formula>
    </cfRule>
  </conditionalFormatting>
  <conditionalFormatting sqref="U89">
    <cfRule type="cellIs" dxfId="1273" priority="1274" operator="notEqual">
      <formula>0</formula>
    </cfRule>
  </conditionalFormatting>
  <conditionalFormatting sqref="U91">
    <cfRule type="cellIs" dxfId="1272" priority="1273" operator="notEqual">
      <formula>0</formula>
    </cfRule>
  </conditionalFormatting>
  <conditionalFormatting sqref="U83">
    <cfRule type="cellIs" dxfId="1271" priority="1272" operator="notEqual">
      <formula>0</formula>
    </cfRule>
  </conditionalFormatting>
  <conditionalFormatting sqref="U85">
    <cfRule type="cellIs" dxfId="1270" priority="1271" operator="notEqual">
      <formula>0</formula>
    </cfRule>
  </conditionalFormatting>
  <conditionalFormatting sqref="U83">
    <cfRule type="cellIs" dxfId="1269" priority="1270" operator="notEqual">
      <formula>0</formula>
    </cfRule>
  </conditionalFormatting>
  <conditionalFormatting sqref="U85">
    <cfRule type="cellIs" dxfId="1268" priority="1269" operator="notEqual">
      <formula>0</formula>
    </cfRule>
  </conditionalFormatting>
  <conditionalFormatting sqref="U81">
    <cfRule type="cellIs" dxfId="1267" priority="1268" operator="notEqual">
      <formula>0</formula>
    </cfRule>
  </conditionalFormatting>
  <conditionalFormatting sqref="U83">
    <cfRule type="cellIs" dxfId="1266" priority="1267" operator="notEqual">
      <formula>0</formula>
    </cfRule>
  </conditionalFormatting>
  <conditionalFormatting sqref="U83">
    <cfRule type="cellIs" dxfId="1265" priority="1266" operator="notEqual">
      <formula>0</formula>
    </cfRule>
  </conditionalFormatting>
  <conditionalFormatting sqref="U83">
    <cfRule type="cellIs" dxfId="1264" priority="1265" operator="notEqual">
      <formula>0</formula>
    </cfRule>
  </conditionalFormatting>
  <conditionalFormatting sqref="U83">
    <cfRule type="cellIs" dxfId="1263" priority="1264" operator="notEqual">
      <formula>0</formula>
    </cfRule>
  </conditionalFormatting>
  <conditionalFormatting sqref="U85">
    <cfRule type="cellIs" dxfId="1262" priority="1263" operator="notEqual">
      <formula>0</formula>
    </cfRule>
  </conditionalFormatting>
  <conditionalFormatting sqref="U87">
    <cfRule type="cellIs" dxfId="1261" priority="1262" operator="notEqual">
      <formula>0</formula>
    </cfRule>
  </conditionalFormatting>
  <conditionalFormatting sqref="U89">
    <cfRule type="cellIs" dxfId="1260" priority="1261" operator="notEqual">
      <formula>0</formula>
    </cfRule>
  </conditionalFormatting>
  <conditionalFormatting sqref="U91">
    <cfRule type="cellIs" dxfId="1259" priority="1260" operator="notEqual">
      <formula>0</formula>
    </cfRule>
  </conditionalFormatting>
  <conditionalFormatting sqref="U93">
    <cfRule type="cellIs" dxfId="1258" priority="1259" operator="notEqual">
      <formula>0</formula>
    </cfRule>
  </conditionalFormatting>
  <conditionalFormatting sqref="U95">
    <cfRule type="cellIs" dxfId="1257" priority="1258" operator="notEqual">
      <formula>0</formula>
    </cfRule>
  </conditionalFormatting>
  <conditionalFormatting sqref="V92">
    <cfRule type="cellIs" dxfId="1256" priority="1257" operator="notEqual">
      <formula>0</formula>
    </cfRule>
  </conditionalFormatting>
  <conditionalFormatting sqref="V94">
    <cfRule type="cellIs" dxfId="1255" priority="1256" operator="notEqual">
      <formula>0</formula>
    </cfRule>
  </conditionalFormatting>
  <conditionalFormatting sqref="V96">
    <cfRule type="cellIs" dxfId="1254" priority="1255" operator="notEqual">
      <formula>0</formula>
    </cfRule>
  </conditionalFormatting>
  <conditionalFormatting sqref="V88">
    <cfRule type="cellIs" dxfId="1253" priority="1254" operator="notEqual">
      <formula>0</formula>
    </cfRule>
  </conditionalFormatting>
  <conditionalFormatting sqref="V90">
    <cfRule type="cellIs" dxfId="1252" priority="1253" operator="notEqual">
      <formula>0</formula>
    </cfRule>
  </conditionalFormatting>
  <conditionalFormatting sqref="V92">
    <cfRule type="cellIs" dxfId="1251" priority="1252" operator="notEqual">
      <formula>0</formula>
    </cfRule>
  </conditionalFormatting>
  <conditionalFormatting sqref="V82">
    <cfRule type="cellIs" dxfId="1250" priority="1251" operator="notEqual">
      <formula>0</formula>
    </cfRule>
  </conditionalFormatting>
  <conditionalFormatting sqref="V84">
    <cfRule type="cellIs" dxfId="1249" priority="1250" operator="notEqual">
      <formula>0</formula>
    </cfRule>
  </conditionalFormatting>
  <conditionalFormatting sqref="V86">
    <cfRule type="cellIs" dxfId="1248" priority="1249" operator="notEqual">
      <formula>0</formula>
    </cfRule>
  </conditionalFormatting>
  <conditionalFormatting sqref="V86">
    <cfRule type="cellIs" dxfId="1247" priority="1248" operator="notEqual">
      <formula>0</formula>
    </cfRule>
  </conditionalFormatting>
  <conditionalFormatting sqref="V88">
    <cfRule type="cellIs" dxfId="1246" priority="1247" operator="notEqual">
      <formula>0</formula>
    </cfRule>
  </conditionalFormatting>
  <conditionalFormatting sqref="V90">
    <cfRule type="cellIs" dxfId="1245" priority="1246" operator="notEqual">
      <formula>0</formula>
    </cfRule>
  </conditionalFormatting>
  <conditionalFormatting sqref="V82">
    <cfRule type="cellIs" dxfId="1244" priority="1245" operator="notEqual">
      <formula>0</formula>
    </cfRule>
  </conditionalFormatting>
  <conditionalFormatting sqref="V84">
    <cfRule type="cellIs" dxfId="1243" priority="1244" operator="notEqual">
      <formula>0</formula>
    </cfRule>
  </conditionalFormatting>
  <conditionalFormatting sqref="V86">
    <cfRule type="cellIs" dxfId="1242" priority="1243" operator="notEqual">
      <formula>0</formula>
    </cfRule>
  </conditionalFormatting>
  <conditionalFormatting sqref="V82">
    <cfRule type="cellIs" dxfId="1241" priority="1242" operator="notEqual">
      <formula>0</formula>
    </cfRule>
  </conditionalFormatting>
  <conditionalFormatting sqref="V84">
    <cfRule type="cellIs" dxfId="1240" priority="1241" operator="notEqual">
      <formula>0</formula>
    </cfRule>
  </conditionalFormatting>
  <conditionalFormatting sqref="V86">
    <cfRule type="cellIs" dxfId="1239" priority="1240" operator="notEqual">
      <formula>0</formula>
    </cfRule>
  </conditionalFormatting>
  <conditionalFormatting sqref="V88">
    <cfRule type="cellIs" dxfId="1238" priority="1239" operator="notEqual">
      <formula>0</formula>
    </cfRule>
  </conditionalFormatting>
  <conditionalFormatting sqref="V90">
    <cfRule type="cellIs" dxfId="1237" priority="1238" operator="notEqual">
      <formula>0</formula>
    </cfRule>
  </conditionalFormatting>
  <conditionalFormatting sqref="V92">
    <cfRule type="cellIs" dxfId="1236" priority="1237" operator="notEqual">
      <formula>0</formula>
    </cfRule>
  </conditionalFormatting>
  <conditionalFormatting sqref="V94">
    <cfRule type="cellIs" dxfId="1235" priority="1236" operator="notEqual">
      <formula>0</formula>
    </cfRule>
  </conditionalFormatting>
  <conditionalFormatting sqref="V96">
    <cfRule type="cellIs" dxfId="1234" priority="1235" operator="notEqual">
      <formula>0</formula>
    </cfRule>
  </conditionalFormatting>
  <conditionalFormatting sqref="V88">
    <cfRule type="cellIs" dxfId="1233" priority="1234" operator="notEqual">
      <formula>0</formula>
    </cfRule>
  </conditionalFormatting>
  <conditionalFormatting sqref="V90">
    <cfRule type="cellIs" dxfId="1232" priority="1233" operator="notEqual">
      <formula>0</formula>
    </cfRule>
  </conditionalFormatting>
  <conditionalFormatting sqref="V92">
    <cfRule type="cellIs" dxfId="1231" priority="1232" operator="notEqual">
      <formula>0</formula>
    </cfRule>
  </conditionalFormatting>
  <conditionalFormatting sqref="V84">
    <cfRule type="cellIs" dxfId="1230" priority="1231" operator="notEqual">
      <formula>0</formula>
    </cfRule>
  </conditionalFormatting>
  <conditionalFormatting sqref="V86">
    <cfRule type="cellIs" dxfId="1229" priority="1230" operator="notEqual">
      <formula>0</formula>
    </cfRule>
  </conditionalFormatting>
  <conditionalFormatting sqref="V84">
    <cfRule type="cellIs" dxfId="1228" priority="1229" operator="notEqual">
      <formula>0</formula>
    </cfRule>
  </conditionalFormatting>
  <conditionalFormatting sqref="V86">
    <cfRule type="cellIs" dxfId="1227" priority="1228" operator="notEqual">
      <formula>0</formula>
    </cfRule>
  </conditionalFormatting>
  <conditionalFormatting sqref="V82">
    <cfRule type="cellIs" dxfId="1226" priority="1227" operator="notEqual">
      <formula>0</formula>
    </cfRule>
  </conditionalFormatting>
  <conditionalFormatting sqref="V84">
    <cfRule type="cellIs" dxfId="1225" priority="1226" operator="notEqual">
      <formula>0</formula>
    </cfRule>
  </conditionalFormatting>
  <conditionalFormatting sqref="V84">
    <cfRule type="cellIs" dxfId="1224" priority="1225" operator="notEqual">
      <formula>0</formula>
    </cfRule>
  </conditionalFormatting>
  <conditionalFormatting sqref="V84">
    <cfRule type="cellIs" dxfId="1223" priority="1224" operator="notEqual">
      <formula>0</formula>
    </cfRule>
  </conditionalFormatting>
  <conditionalFormatting sqref="V84">
    <cfRule type="cellIs" dxfId="1222" priority="1223" operator="notEqual">
      <formula>0</formula>
    </cfRule>
  </conditionalFormatting>
  <conditionalFormatting sqref="V86">
    <cfRule type="cellIs" dxfId="1221" priority="1222" operator="notEqual">
      <formula>0</formula>
    </cfRule>
  </conditionalFormatting>
  <conditionalFormatting sqref="V88">
    <cfRule type="cellIs" dxfId="1220" priority="1221" operator="notEqual">
      <formula>0</formula>
    </cfRule>
  </conditionalFormatting>
  <conditionalFormatting sqref="V90">
    <cfRule type="cellIs" dxfId="1219" priority="1220" operator="notEqual">
      <formula>0</formula>
    </cfRule>
  </conditionalFormatting>
  <conditionalFormatting sqref="V92">
    <cfRule type="cellIs" dxfId="1218" priority="1219" operator="notEqual">
      <formula>0</formula>
    </cfRule>
  </conditionalFormatting>
  <conditionalFormatting sqref="V94">
    <cfRule type="cellIs" dxfId="1217" priority="1218" operator="notEqual">
      <formula>0</formula>
    </cfRule>
  </conditionalFormatting>
  <conditionalFormatting sqref="V96">
    <cfRule type="cellIs" dxfId="1216" priority="1217" operator="notEqual">
      <formula>0</formula>
    </cfRule>
  </conditionalFormatting>
  <conditionalFormatting sqref="W93">
    <cfRule type="cellIs" dxfId="1215" priority="1216" operator="notEqual">
      <formula>0</formula>
    </cfRule>
  </conditionalFormatting>
  <conditionalFormatting sqref="W95">
    <cfRule type="cellIs" dxfId="1214" priority="1215" operator="notEqual">
      <formula>0</formula>
    </cfRule>
  </conditionalFormatting>
  <conditionalFormatting sqref="W97">
    <cfRule type="cellIs" dxfId="1213" priority="1214" operator="notEqual">
      <formula>0</formula>
    </cfRule>
  </conditionalFormatting>
  <conditionalFormatting sqref="W89">
    <cfRule type="cellIs" dxfId="1212" priority="1213" operator="notEqual">
      <formula>0</formula>
    </cfRule>
  </conditionalFormatting>
  <conditionalFormatting sqref="W91">
    <cfRule type="cellIs" dxfId="1211" priority="1212" operator="notEqual">
      <formula>0</formula>
    </cfRule>
  </conditionalFormatting>
  <conditionalFormatting sqref="W93">
    <cfRule type="cellIs" dxfId="1210" priority="1211" operator="notEqual">
      <formula>0</formula>
    </cfRule>
  </conditionalFormatting>
  <conditionalFormatting sqref="W83">
    <cfRule type="cellIs" dxfId="1209" priority="1210" operator="notEqual">
      <formula>0</formula>
    </cfRule>
  </conditionalFormatting>
  <conditionalFormatting sqref="W85">
    <cfRule type="cellIs" dxfId="1208" priority="1209" operator="notEqual">
      <formula>0</formula>
    </cfRule>
  </conditionalFormatting>
  <conditionalFormatting sqref="W87">
    <cfRule type="cellIs" dxfId="1207" priority="1208" operator="notEqual">
      <formula>0</formula>
    </cfRule>
  </conditionalFormatting>
  <conditionalFormatting sqref="W87">
    <cfRule type="cellIs" dxfId="1206" priority="1207" operator="notEqual">
      <formula>0</formula>
    </cfRule>
  </conditionalFormatting>
  <conditionalFormatting sqref="W89">
    <cfRule type="cellIs" dxfId="1205" priority="1206" operator="notEqual">
      <formula>0</formula>
    </cfRule>
  </conditionalFormatting>
  <conditionalFormatting sqref="W91">
    <cfRule type="cellIs" dxfId="1204" priority="1205" operator="notEqual">
      <formula>0</formula>
    </cfRule>
  </conditionalFormatting>
  <conditionalFormatting sqref="W83">
    <cfRule type="cellIs" dxfId="1203" priority="1204" operator="notEqual">
      <formula>0</formula>
    </cfRule>
  </conditionalFormatting>
  <conditionalFormatting sqref="W85">
    <cfRule type="cellIs" dxfId="1202" priority="1203" operator="notEqual">
      <formula>0</formula>
    </cfRule>
  </conditionalFormatting>
  <conditionalFormatting sqref="W87">
    <cfRule type="cellIs" dxfId="1201" priority="1202" operator="notEqual">
      <formula>0</formula>
    </cfRule>
  </conditionalFormatting>
  <conditionalFormatting sqref="W83">
    <cfRule type="cellIs" dxfId="1200" priority="1201" operator="notEqual">
      <formula>0</formula>
    </cfRule>
  </conditionalFormatting>
  <conditionalFormatting sqref="W85">
    <cfRule type="cellIs" dxfId="1199" priority="1200" operator="notEqual">
      <formula>0</formula>
    </cfRule>
  </conditionalFormatting>
  <conditionalFormatting sqref="W87">
    <cfRule type="cellIs" dxfId="1198" priority="1199" operator="notEqual">
      <formula>0</formula>
    </cfRule>
  </conditionalFormatting>
  <conditionalFormatting sqref="W89">
    <cfRule type="cellIs" dxfId="1197" priority="1198" operator="notEqual">
      <formula>0</formula>
    </cfRule>
  </conditionalFormatting>
  <conditionalFormatting sqref="W91">
    <cfRule type="cellIs" dxfId="1196" priority="1197" operator="notEqual">
      <formula>0</formula>
    </cfRule>
  </conditionalFormatting>
  <conditionalFormatting sqref="W93">
    <cfRule type="cellIs" dxfId="1195" priority="1196" operator="notEqual">
      <formula>0</formula>
    </cfRule>
  </conditionalFormatting>
  <conditionalFormatting sqref="W95">
    <cfRule type="cellIs" dxfId="1194" priority="1195" operator="notEqual">
      <formula>0</formula>
    </cfRule>
  </conditionalFormatting>
  <conditionalFormatting sqref="W97">
    <cfRule type="cellIs" dxfId="1193" priority="1194" operator="notEqual">
      <formula>0</formula>
    </cfRule>
  </conditionalFormatting>
  <conditionalFormatting sqref="W89">
    <cfRule type="cellIs" dxfId="1192" priority="1193" operator="notEqual">
      <formula>0</formula>
    </cfRule>
  </conditionalFormatting>
  <conditionalFormatting sqref="W91">
    <cfRule type="cellIs" dxfId="1191" priority="1192" operator="notEqual">
      <formula>0</formula>
    </cfRule>
  </conditionalFormatting>
  <conditionalFormatting sqref="W93">
    <cfRule type="cellIs" dxfId="1190" priority="1191" operator="notEqual">
      <formula>0</formula>
    </cfRule>
  </conditionalFormatting>
  <conditionalFormatting sqref="W85">
    <cfRule type="cellIs" dxfId="1189" priority="1190" operator="notEqual">
      <formula>0</formula>
    </cfRule>
  </conditionalFormatting>
  <conditionalFormatting sqref="W87">
    <cfRule type="cellIs" dxfId="1188" priority="1189" operator="notEqual">
      <formula>0</formula>
    </cfRule>
  </conditionalFormatting>
  <conditionalFormatting sqref="W85">
    <cfRule type="cellIs" dxfId="1187" priority="1188" operator="notEqual">
      <formula>0</formula>
    </cfRule>
  </conditionalFormatting>
  <conditionalFormatting sqref="W87">
    <cfRule type="cellIs" dxfId="1186" priority="1187" operator="notEqual">
      <formula>0</formula>
    </cfRule>
  </conditionalFormatting>
  <conditionalFormatting sqref="W83">
    <cfRule type="cellIs" dxfId="1185" priority="1186" operator="notEqual">
      <formula>0</formula>
    </cfRule>
  </conditionalFormatting>
  <conditionalFormatting sqref="W85">
    <cfRule type="cellIs" dxfId="1184" priority="1185" operator="notEqual">
      <formula>0</formula>
    </cfRule>
  </conditionalFormatting>
  <conditionalFormatting sqref="W85">
    <cfRule type="cellIs" dxfId="1183" priority="1184" operator="notEqual">
      <formula>0</formula>
    </cfRule>
  </conditionalFormatting>
  <conditionalFormatting sqref="W85">
    <cfRule type="cellIs" dxfId="1182" priority="1183" operator="notEqual">
      <formula>0</formula>
    </cfRule>
  </conditionalFormatting>
  <conditionalFormatting sqref="W85">
    <cfRule type="cellIs" dxfId="1181" priority="1182" operator="notEqual">
      <formula>0</formula>
    </cfRule>
  </conditionalFormatting>
  <conditionalFormatting sqref="W87">
    <cfRule type="cellIs" dxfId="1180" priority="1181" operator="notEqual">
      <formula>0</formula>
    </cfRule>
  </conditionalFormatting>
  <conditionalFormatting sqref="W89">
    <cfRule type="cellIs" dxfId="1179" priority="1180" operator="notEqual">
      <formula>0</formula>
    </cfRule>
  </conditionalFormatting>
  <conditionalFormatting sqref="W91">
    <cfRule type="cellIs" dxfId="1178" priority="1179" operator="notEqual">
      <formula>0</formula>
    </cfRule>
  </conditionalFormatting>
  <conditionalFormatting sqref="W93">
    <cfRule type="cellIs" dxfId="1177" priority="1178" operator="notEqual">
      <formula>0</formula>
    </cfRule>
  </conditionalFormatting>
  <conditionalFormatting sqref="W95">
    <cfRule type="cellIs" dxfId="1176" priority="1177" operator="notEqual">
      <formula>0</formula>
    </cfRule>
  </conditionalFormatting>
  <conditionalFormatting sqref="W97">
    <cfRule type="cellIs" dxfId="1175" priority="1176" operator="notEqual">
      <formula>0</formula>
    </cfRule>
  </conditionalFormatting>
  <conditionalFormatting sqref="X94">
    <cfRule type="cellIs" dxfId="1174" priority="1175" operator="notEqual">
      <formula>0</formula>
    </cfRule>
  </conditionalFormatting>
  <conditionalFormatting sqref="X96">
    <cfRule type="cellIs" dxfId="1173" priority="1174" operator="notEqual">
      <formula>0</formula>
    </cfRule>
  </conditionalFormatting>
  <conditionalFormatting sqref="X98">
    <cfRule type="cellIs" dxfId="1172" priority="1173" operator="notEqual">
      <formula>0</formula>
    </cfRule>
  </conditionalFormatting>
  <conditionalFormatting sqref="X90">
    <cfRule type="cellIs" dxfId="1171" priority="1172" operator="notEqual">
      <formula>0</formula>
    </cfRule>
  </conditionalFormatting>
  <conditionalFormatting sqref="X92">
    <cfRule type="cellIs" dxfId="1170" priority="1171" operator="notEqual">
      <formula>0</formula>
    </cfRule>
  </conditionalFormatting>
  <conditionalFormatting sqref="X94">
    <cfRule type="cellIs" dxfId="1169" priority="1170" operator="notEqual">
      <formula>0</formula>
    </cfRule>
  </conditionalFormatting>
  <conditionalFormatting sqref="X84">
    <cfRule type="cellIs" dxfId="1168" priority="1169" operator="notEqual">
      <formula>0</formula>
    </cfRule>
  </conditionalFormatting>
  <conditionalFormatting sqref="X86">
    <cfRule type="cellIs" dxfId="1167" priority="1168" operator="notEqual">
      <formula>0</formula>
    </cfRule>
  </conditionalFormatting>
  <conditionalFormatting sqref="X88">
    <cfRule type="cellIs" dxfId="1166" priority="1167" operator="notEqual">
      <formula>0</formula>
    </cfRule>
  </conditionalFormatting>
  <conditionalFormatting sqref="X88">
    <cfRule type="cellIs" dxfId="1165" priority="1166" operator="notEqual">
      <formula>0</formula>
    </cfRule>
  </conditionalFormatting>
  <conditionalFormatting sqref="X90">
    <cfRule type="cellIs" dxfId="1164" priority="1165" operator="notEqual">
      <formula>0</formula>
    </cfRule>
  </conditionalFormatting>
  <conditionalFormatting sqref="X92">
    <cfRule type="cellIs" dxfId="1163" priority="1164" operator="notEqual">
      <formula>0</formula>
    </cfRule>
  </conditionalFormatting>
  <conditionalFormatting sqref="X84">
    <cfRule type="cellIs" dxfId="1162" priority="1163" operator="notEqual">
      <formula>0</formula>
    </cfRule>
  </conditionalFormatting>
  <conditionalFormatting sqref="X86">
    <cfRule type="cellIs" dxfId="1161" priority="1162" operator="notEqual">
      <formula>0</formula>
    </cfRule>
  </conditionalFormatting>
  <conditionalFormatting sqref="X88">
    <cfRule type="cellIs" dxfId="1160" priority="1161" operator="notEqual">
      <formula>0</formula>
    </cfRule>
  </conditionalFormatting>
  <conditionalFormatting sqref="X84">
    <cfRule type="cellIs" dxfId="1159" priority="1160" operator="notEqual">
      <formula>0</formula>
    </cfRule>
  </conditionalFormatting>
  <conditionalFormatting sqref="X86">
    <cfRule type="cellIs" dxfId="1158" priority="1159" operator="notEqual">
      <formula>0</formula>
    </cfRule>
  </conditionalFormatting>
  <conditionalFormatting sqref="X88">
    <cfRule type="cellIs" dxfId="1157" priority="1158" operator="notEqual">
      <formula>0</formula>
    </cfRule>
  </conditionalFormatting>
  <conditionalFormatting sqref="X90">
    <cfRule type="cellIs" dxfId="1156" priority="1157" operator="notEqual">
      <formula>0</formula>
    </cfRule>
  </conditionalFormatting>
  <conditionalFormatting sqref="X92">
    <cfRule type="cellIs" dxfId="1155" priority="1156" operator="notEqual">
      <formula>0</formula>
    </cfRule>
  </conditionalFormatting>
  <conditionalFormatting sqref="X94">
    <cfRule type="cellIs" dxfId="1154" priority="1155" operator="notEqual">
      <formula>0</formula>
    </cfRule>
  </conditionalFormatting>
  <conditionalFormatting sqref="X96">
    <cfRule type="cellIs" dxfId="1153" priority="1154" operator="notEqual">
      <formula>0</formula>
    </cfRule>
  </conditionalFormatting>
  <conditionalFormatting sqref="X98">
    <cfRule type="cellIs" dxfId="1152" priority="1153" operator="notEqual">
      <formula>0</formula>
    </cfRule>
  </conditionalFormatting>
  <conditionalFormatting sqref="X90">
    <cfRule type="cellIs" dxfId="1151" priority="1152" operator="notEqual">
      <formula>0</formula>
    </cfRule>
  </conditionalFormatting>
  <conditionalFormatting sqref="X92">
    <cfRule type="cellIs" dxfId="1150" priority="1151" operator="notEqual">
      <formula>0</formula>
    </cfRule>
  </conditionalFormatting>
  <conditionalFormatting sqref="X94">
    <cfRule type="cellIs" dxfId="1149" priority="1150" operator="notEqual">
      <formula>0</formula>
    </cfRule>
  </conditionalFormatting>
  <conditionalFormatting sqref="X86">
    <cfRule type="cellIs" dxfId="1148" priority="1149" operator="notEqual">
      <formula>0</formula>
    </cfRule>
  </conditionalFormatting>
  <conditionalFormatting sqref="X88">
    <cfRule type="cellIs" dxfId="1147" priority="1148" operator="notEqual">
      <formula>0</formula>
    </cfRule>
  </conditionalFormatting>
  <conditionalFormatting sqref="X86">
    <cfRule type="cellIs" dxfId="1146" priority="1147" operator="notEqual">
      <formula>0</formula>
    </cfRule>
  </conditionalFormatting>
  <conditionalFormatting sqref="X88">
    <cfRule type="cellIs" dxfId="1145" priority="1146" operator="notEqual">
      <formula>0</formula>
    </cfRule>
  </conditionalFormatting>
  <conditionalFormatting sqref="X84">
    <cfRule type="cellIs" dxfId="1144" priority="1145" operator="notEqual">
      <formula>0</formula>
    </cfRule>
  </conditionalFormatting>
  <conditionalFormatting sqref="X86">
    <cfRule type="cellIs" dxfId="1143" priority="1144" operator="notEqual">
      <formula>0</formula>
    </cfRule>
  </conditionalFormatting>
  <conditionalFormatting sqref="X86">
    <cfRule type="cellIs" dxfId="1142" priority="1143" operator="notEqual">
      <formula>0</formula>
    </cfRule>
  </conditionalFormatting>
  <conditionalFormatting sqref="X86">
    <cfRule type="cellIs" dxfId="1141" priority="1142" operator="notEqual">
      <formula>0</formula>
    </cfRule>
  </conditionalFormatting>
  <conditionalFormatting sqref="X86">
    <cfRule type="cellIs" dxfId="1140" priority="1141" operator="notEqual">
      <formula>0</formula>
    </cfRule>
  </conditionalFormatting>
  <conditionalFormatting sqref="X88">
    <cfRule type="cellIs" dxfId="1139" priority="1140" operator="notEqual">
      <formula>0</formula>
    </cfRule>
  </conditionalFormatting>
  <conditionalFormatting sqref="X90">
    <cfRule type="cellIs" dxfId="1138" priority="1139" operator="notEqual">
      <formula>0</formula>
    </cfRule>
  </conditionalFormatting>
  <conditionalFormatting sqref="X92">
    <cfRule type="cellIs" dxfId="1137" priority="1138" operator="notEqual">
      <formula>0</formula>
    </cfRule>
  </conditionalFormatting>
  <conditionalFormatting sqref="X94">
    <cfRule type="cellIs" dxfId="1136" priority="1137" operator="notEqual">
      <formula>0</formula>
    </cfRule>
  </conditionalFormatting>
  <conditionalFormatting sqref="X96">
    <cfRule type="cellIs" dxfId="1135" priority="1136" operator="notEqual">
      <formula>0</formula>
    </cfRule>
  </conditionalFormatting>
  <conditionalFormatting sqref="X98">
    <cfRule type="cellIs" dxfId="1134" priority="1135" operator="notEqual">
      <formula>0</formula>
    </cfRule>
  </conditionalFormatting>
  <conditionalFormatting sqref="Y95">
    <cfRule type="cellIs" dxfId="1133" priority="1134" operator="notEqual">
      <formula>0</formula>
    </cfRule>
  </conditionalFormatting>
  <conditionalFormatting sqref="Y97">
    <cfRule type="cellIs" dxfId="1132" priority="1133" operator="notEqual">
      <formula>0</formula>
    </cfRule>
  </conditionalFormatting>
  <conditionalFormatting sqref="Y99">
    <cfRule type="cellIs" dxfId="1131" priority="1132" operator="notEqual">
      <formula>0</formula>
    </cfRule>
  </conditionalFormatting>
  <conditionalFormatting sqref="Y91">
    <cfRule type="cellIs" dxfId="1130" priority="1131" operator="notEqual">
      <formula>0</formula>
    </cfRule>
  </conditionalFormatting>
  <conditionalFormatting sqref="Y93">
    <cfRule type="cellIs" dxfId="1129" priority="1130" operator="notEqual">
      <formula>0</formula>
    </cfRule>
  </conditionalFormatting>
  <conditionalFormatting sqref="Y95">
    <cfRule type="cellIs" dxfId="1128" priority="1129" operator="notEqual">
      <formula>0</formula>
    </cfRule>
  </conditionalFormatting>
  <conditionalFormatting sqref="Y85">
    <cfRule type="cellIs" dxfId="1127" priority="1128" operator="notEqual">
      <formula>0</formula>
    </cfRule>
  </conditionalFormatting>
  <conditionalFormatting sqref="Y87">
    <cfRule type="cellIs" dxfId="1126" priority="1127" operator="notEqual">
      <formula>0</formula>
    </cfRule>
  </conditionalFormatting>
  <conditionalFormatting sqref="Y89">
    <cfRule type="cellIs" dxfId="1125" priority="1126" operator="notEqual">
      <formula>0</formula>
    </cfRule>
  </conditionalFormatting>
  <conditionalFormatting sqref="Y89">
    <cfRule type="cellIs" dxfId="1124" priority="1125" operator="notEqual">
      <formula>0</formula>
    </cfRule>
  </conditionalFormatting>
  <conditionalFormatting sqref="Y91">
    <cfRule type="cellIs" dxfId="1123" priority="1124" operator="notEqual">
      <formula>0</formula>
    </cfRule>
  </conditionalFormatting>
  <conditionalFormatting sqref="Y93">
    <cfRule type="cellIs" dxfId="1122" priority="1123" operator="notEqual">
      <formula>0</formula>
    </cfRule>
  </conditionalFormatting>
  <conditionalFormatting sqref="Y85">
    <cfRule type="cellIs" dxfId="1121" priority="1122" operator="notEqual">
      <formula>0</formula>
    </cfRule>
  </conditionalFormatting>
  <conditionalFormatting sqref="Y87">
    <cfRule type="cellIs" dxfId="1120" priority="1121" operator="notEqual">
      <formula>0</formula>
    </cfRule>
  </conditionalFormatting>
  <conditionalFormatting sqref="Y89">
    <cfRule type="cellIs" dxfId="1119" priority="1120" operator="notEqual">
      <formula>0</formula>
    </cfRule>
  </conditionalFormatting>
  <conditionalFormatting sqref="Y85">
    <cfRule type="cellIs" dxfId="1118" priority="1119" operator="notEqual">
      <formula>0</formula>
    </cfRule>
  </conditionalFormatting>
  <conditionalFormatting sqref="Y87">
    <cfRule type="cellIs" dxfId="1117" priority="1118" operator="notEqual">
      <formula>0</formula>
    </cfRule>
  </conditionalFormatting>
  <conditionalFormatting sqref="Y89">
    <cfRule type="cellIs" dxfId="1116" priority="1117" operator="notEqual">
      <formula>0</formula>
    </cfRule>
  </conditionalFormatting>
  <conditionalFormatting sqref="Y91">
    <cfRule type="cellIs" dxfId="1115" priority="1116" operator="notEqual">
      <formula>0</formula>
    </cfRule>
  </conditionalFormatting>
  <conditionalFormatting sqref="Y93">
    <cfRule type="cellIs" dxfId="1114" priority="1115" operator="notEqual">
      <formula>0</formula>
    </cfRule>
  </conditionalFormatting>
  <conditionalFormatting sqref="Y95">
    <cfRule type="cellIs" dxfId="1113" priority="1114" operator="notEqual">
      <formula>0</formula>
    </cfRule>
  </conditionalFormatting>
  <conditionalFormatting sqref="Y97">
    <cfRule type="cellIs" dxfId="1112" priority="1113" operator="notEqual">
      <formula>0</formula>
    </cfRule>
  </conditionalFormatting>
  <conditionalFormatting sqref="Y99">
    <cfRule type="cellIs" dxfId="1111" priority="1112" operator="notEqual">
      <formula>0</formula>
    </cfRule>
  </conditionalFormatting>
  <conditionalFormatting sqref="Y91">
    <cfRule type="cellIs" dxfId="1110" priority="1111" operator="notEqual">
      <formula>0</formula>
    </cfRule>
  </conditionalFormatting>
  <conditionalFormatting sqref="Y93">
    <cfRule type="cellIs" dxfId="1109" priority="1110" operator="notEqual">
      <formula>0</formula>
    </cfRule>
  </conditionalFormatting>
  <conditionalFormatting sqref="Y95">
    <cfRule type="cellIs" dxfId="1108" priority="1109" operator="notEqual">
      <formula>0</formula>
    </cfRule>
  </conditionalFormatting>
  <conditionalFormatting sqref="Y87">
    <cfRule type="cellIs" dxfId="1107" priority="1108" operator="notEqual">
      <formula>0</formula>
    </cfRule>
  </conditionalFormatting>
  <conditionalFormatting sqref="Y89">
    <cfRule type="cellIs" dxfId="1106" priority="1107" operator="notEqual">
      <formula>0</formula>
    </cfRule>
  </conditionalFormatting>
  <conditionalFormatting sqref="Y87">
    <cfRule type="cellIs" dxfId="1105" priority="1106" operator="notEqual">
      <formula>0</formula>
    </cfRule>
  </conditionalFormatting>
  <conditionalFormatting sqref="Y89">
    <cfRule type="cellIs" dxfId="1104" priority="1105" operator="notEqual">
      <formula>0</formula>
    </cfRule>
  </conditionalFormatting>
  <conditionalFormatting sqref="Y85">
    <cfRule type="cellIs" dxfId="1103" priority="1104" operator="notEqual">
      <formula>0</formula>
    </cfRule>
  </conditionalFormatting>
  <conditionalFormatting sqref="Y87">
    <cfRule type="cellIs" dxfId="1102" priority="1103" operator="notEqual">
      <formula>0</formula>
    </cfRule>
  </conditionalFormatting>
  <conditionalFormatting sqref="Y87">
    <cfRule type="cellIs" dxfId="1101" priority="1102" operator="notEqual">
      <formula>0</formula>
    </cfRule>
  </conditionalFormatting>
  <conditionalFormatting sqref="Y87">
    <cfRule type="cellIs" dxfId="1100" priority="1101" operator="notEqual">
      <formula>0</formula>
    </cfRule>
  </conditionalFormatting>
  <conditionalFormatting sqref="Y87">
    <cfRule type="cellIs" dxfId="1099" priority="1100" operator="notEqual">
      <formula>0</formula>
    </cfRule>
  </conditionalFormatting>
  <conditionalFormatting sqref="Y89">
    <cfRule type="cellIs" dxfId="1098" priority="1099" operator="notEqual">
      <formula>0</formula>
    </cfRule>
  </conditionalFormatting>
  <conditionalFormatting sqref="Y91">
    <cfRule type="cellIs" dxfId="1097" priority="1098" operator="notEqual">
      <formula>0</formula>
    </cfRule>
  </conditionalFormatting>
  <conditionalFormatting sqref="Y93">
    <cfRule type="cellIs" dxfId="1096" priority="1097" operator="notEqual">
      <formula>0</formula>
    </cfRule>
  </conditionalFormatting>
  <conditionalFormatting sqref="Y95">
    <cfRule type="cellIs" dxfId="1095" priority="1096" operator="notEqual">
      <formula>0</formula>
    </cfRule>
  </conditionalFormatting>
  <conditionalFormatting sqref="Y97">
    <cfRule type="cellIs" dxfId="1094" priority="1095" operator="notEqual">
      <formula>0</formula>
    </cfRule>
  </conditionalFormatting>
  <conditionalFormatting sqref="Y99">
    <cfRule type="cellIs" dxfId="1093" priority="1094" operator="notEqual">
      <formula>0</formula>
    </cfRule>
  </conditionalFormatting>
  <conditionalFormatting sqref="Z96">
    <cfRule type="cellIs" dxfId="1092" priority="1093" operator="notEqual">
      <formula>0</formula>
    </cfRule>
  </conditionalFormatting>
  <conditionalFormatting sqref="Z98">
    <cfRule type="cellIs" dxfId="1091" priority="1092" operator="notEqual">
      <formula>0</formula>
    </cfRule>
  </conditionalFormatting>
  <conditionalFormatting sqref="Z100">
    <cfRule type="cellIs" dxfId="1090" priority="1091" operator="notEqual">
      <formula>0</formula>
    </cfRule>
  </conditionalFormatting>
  <conditionalFormatting sqref="Z92">
    <cfRule type="cellIs" dxfId="1089" priority="1090" operator="notEqual">
      <formula>0</formula>
    </cfRule>
  </conditionalFormatting>
  <conditionalFormatting sqref="Z94">
    <cfRule type="cellIs" dxfId="1088" priority="1089" operator="notEqual">
      <formula>0</formula>
    </cfRule>
  </conditionalFormatting>
  <conditionalFormatting sqref="Z96">
    <cfRule type="cellIs" dxfId="1087" priority="1088" operator="notEqual">
      <formula>0</formula>
    </cfRule>
  </conditionalFormatting>
  <conditionalFormatting sqref="Z86">
    <cfRule type="cellIs" dxfId="1086" priority="1087" operator="notEqual">
      <formula>0</formula>
    </cfRule>
  </conditionalFormatting>
  <conditionalFormatting sqref="Z88">
    <cfRule type="cellIs" dxfId="1085" priority="1086" operator="notEqual">
      <formula>0</formula>
    </cfRule>
  </conditionalFormatting>
  <conditionalFormatting sqref="Z90">
    <cfRule type="cellIs" dxfId="1084" priority="1085" operator="notEqual">
      <formula>0</formula>
    </cfRule>
  </conditionalFormatting>
  <conditionalFormatting sqref="Z88">
    <cfRule type="cellIs" dxfId="1083" priority="1084" operator="notEqual">
      <formula>0</formula>
    </cfRule>
  </conditionalFormatting>
  <conditionalFormatting sqref="Z90">
    <cfRule type="cellIs" dxfId="1082" priority="1083" operator="notEqual">
      <formula>0</formula>
    </cfRule>
  </conditionalFormatting>
  <conditionalFormatting sqref="Z86">
    <cfRule type="cellIs" dxfId="1081" priority="1082" operator="notEqual">
      <formula>0</formula>
    </cfRule>
  </conditionalFormatting>
  <conditionalFormatting sqref="Z88">
    <cfRule type="cellIs" dxfId="1080" priority="1081" operator="notEqual">
      <formula>0</formula>
    </cfRule>
  </conditionalFormatting>
  <conditionalFormatting sqref="Z96">
    <cfRule type="cellIs" dxfId="1079" priority="1080" operator="notEqual">
      <formula>0</formula>
    </cfRule>
  </conditionalFormatting>
  <conditionalFormatting sqref="Z98">
    <cfRule type="cellIs" dxfId="1078" priority="1079" operator="notEqual">
      <formula>0</formula>
    </cfRule>
  </conditionalFormatting>
  <conditionalFormatting sqref="Z100">
    <cfRule type="cellIs" dxfId="1077" priority="1078" operator="notEqual">
      <formula>0</formula>
    </cfRule>
  </conditionalFormatting>
  <conditionalFormatting sqref="Z92">
    <cfRule type="cellIs" dxfId="1076" priority="1077" operator="notEqual">
      <formula>0</formula>
    </cfRule>
  </conditionalFormatting>
  <conditionalFormatting sqref="Z94">
    <cfRule type="cellIs" dxfId="1075" priority="1076" operator="notEqual">
      <formula>0</formula>
    </cfRule>
  </conditionalFormatting>
  <conditionalFormatting sqref="Z96">
    <cfRule type="cellIs" dxfId="1074" priority="1075" operator="notEqual">
      <formula>0</formula>
    </cfRule>
  </conditionalFormatting>
  <conditionalFormatting sqref="Z86">
    <cfRule type="cellIs" dxfId="1073" priority="1074" operator="notEqual">
      <formula>0</formula>
    </cfRule>
  </conditionalFormatting>
  <conditionalFormatting sqref="Z88">
    <cfRule type="cellIs" dxfId="1072" priority="1073" operator="notEqual">
      <formula>0</formula>
    </cfRule>
  </conditionalFormatting>
  <conditionalFormatting sqref="Z90">
    <cfRule type="cellIs" dxfId="1071" priority="1072" operator="notEqual">
      <formula>0</formula>
    </cfRule>
  </conditionalFormatting>
  <conditionalFormatting sqref="Z90">
    <cfRule type="cellIs" dxfId="1070" priority="1071" operator="notEqual">
      <formula>0</formula>
    </cfRule>
  </conditionalFormatting>
  <conditionalFormatting sqref="Z92">
    <cfRule type="cellIs" dxfId="1069" priority="1070" operator="notEqual">
      <formula>0</formula>
    </cfRule>
  </conditionalFormatting>
  <conditionalFormatting sqref="Z94">
    <cfRule type="cellIs" dxfId="1068" priority="1069" operator="notEqual">
      <formula>0</formula>
    </cfRule>
  </conditionalFormatting>
  <conditionalFormatting sqref="Z86">
    <cfRule type="cellIs" dxfId="1067" priority="1068" operator="notEqual">
      <formula>0</formula>
    </cfRule>
  </conditionalFormatting>
  <conditionalFormatting sqref="Z88">
    <cfRule type="cellIs" dxfId="1066" priority="1067" operator="notEqual">
      <formula>0</formula>
    </cfRule>
  </conditionalFormatting>
  <conditionalFormatting sqref="Z90">
    <cfRule type="cellIs" dxfId="1065" priority="1066" operator="notEqual">
      <formula>0</formula>
    </cfRule>
  </conditionalFormatting>
  <conditionalFormatting sqref="Z86">
    <cfRule type="cellIs" dxfId="1064" priority="1065" operator="notEqual">
      <formula>0</formula>
    </cfRule>
  </conditionalFormatting>
  <conditionalFormatting sqref="Z88">
    <cfRule type="cellIs" dxfId="1063" priority="1064" operator="notEqual">
      <formula>0</formula>
    </cfRule>
  </conditionalFormatting>
  <conditionalFormatting sqref="Z90">
    <cfRule type="cellIs" dxfId="1062" priority="1063" operator="notEqual">
      <formula>0</formula>
    </cfRule>
  </conditionalFormatting>
  <conditionalFormatting sqref="Z92">
    <cfRule type="cellIs" dxfId="1061" priority="1062" operator="notEqual">
      <formula>0</formula>
    </cfRule>
  </conditionalFormatting>
  <conditionalFormatting sqref="Z94">
    <cfRule type="cellIs" dxfId="1060" priority="1061" operator="notEqual">
      <formula>0</formula>
    </cfRule>
  </conditionalFormatting>
  <conditionalFormatting sqref="Z96">
    <cfRule type="cellIs" dxfId="1059" priority="1060" operator="notEqual">
      <formula>0</formula>
    </cfRule>
  </conditionalFormatting>
  <conditionalFormatting sqref="Z98">
    <cfRule type="cellIs" dxfId="1058" priority="1059" operator="notEqual">
      <formula>0</formula>
    </cfRule>
  </conditionalFormatting>
  <conditionalFormatting sqref="Z100">
    <cfRule type="cellIs" dxfId="1057" priority="1058" operator="notEqual">
      <formula>0</formula>
    </cfRule>
  </conditionalFormatting>
  <conditionalFormatting sqref="Z92">
    <cfRule type="cellIs" dxfId="1056" priority="1057" operator="notEqual">
      <formula>0</formula>
    </cfRule>
  </conditionalFormatting>
  <conditionalFormatting sqref="Z94">
    <cfRule type="cellIs" dxfId="1055" priority="1056" operator="notEqual">
      <formula>0</formula>
    </cfRule>
  </conditionalFormatting>
  <conditionalFormatting sqref="Z96">
    <cfRule type="cellIs" dxfId="1054" priority="1055" operator="notEqual">
      <formula>0</formula>
    </cfRule>
  </conditionalFormatting>
  <conditionalFormatting sqref="Z88">
    <cfRule type="cellIs" dxfId="1053" priority="1054" operator="notEqual">
      <formula>0</formula>
    </cfRule>
  </conditionalFormatting>
  <conditionalFormatting sqref="Z90">
    <cfRule type="cellIs" dxfId="1052" priority="1053" operator="notEqual">
      <formula>0</formula>
    </cfRule>
  </conditionalFormatting>
  <conditionalFormatting sqref="Z88">
    <cfRule type="cellIs" dxfId="1051" priority="1052" operator="notEqual">
      <formula>0</formula>
    </cfRule>
  </conditionalFormatting>
  <conditionalFormatting sqref="Z90">
    <cfRule type="cellIs" dxfId="1050" priority="1051" operator="notEqual">
      <formula>0</formula>
    </cfRule>
  </conditionalFormatting>
  <conditionalFormatting sqref="Z86">
    <cfRule type="cellIs" dxfId="1049" priority="1050" operator="notEqual">
      <formula>0</formula>
    </cfRule>
  </conditionalFormatting>
  <conditionalFormatting sqref="Z88">
    <cfRule type="cellIs" dxfId="1048" priority="1049" operator="notEqual">
      <formula>0</formula>
    </cfRule>
  </conditionalFormatting>
  <conditionalFormatting sqref="Z88">
    <cfRule type="cellIs" dxfId="1047" priority="1048" operator="notEqual">
      <formula>0</formula>
    </cfRule>
  </conditionalFormatting>
  <conditionalFormatting sqref="Z88">
    <cfRule type="cellIs" dxfId="1046" priority="1047" operator="notEqual">
      <formula>0</formula>
    </cfRule>
  </conditionalFormatting>
  <conditionalFormatting sqref="Z88">
    <cfRule type="cellIs" dxfId="1045" priority="1046" operator="notEqual">
      <formula>0</formula>
    </cfRule>
  </conditionalFormatting>
  <conditionalFormatting sqref="Z90">
    <cfRule type="cellIs" dxfId="1044" priority="1045" operator="notEqual">
      <formula>0</formula>
    </cfRule>
  </conditionalFormatting>
  <conditionalFormatting sqref="Z92">
    <cfRule type="cellIs" dxfId="1043" priority="1044" operator="notEqual">
      <formula>0</formula>
    </cfRule>
  </conditionalFormatting>
  <conditionalFormatting sqref="Z94">
    <cfRule type="cellIs" dxfId="1042" priority="1043" operator="notEqual">
      <formula>0</formula>
    </cfRule>
  </conditionalFormatting>
  <conditionalFormatting sqref="Z96">
    <cfRule type="cellIs" dxfId="1041" priority="1042" operator="notEqual">
      <formula>0</formula>
    </cfRule>
  </conditionalFormatting>
  <conditionalFormatting sqref="Z98">
    <cfRule type="cellIs" dxfId="1040" priority="1041" operator="notEqual">
      <formula>0</formula>
    </cfRule>
  </conditionalFormatting>
  <conditionalFormatting sqref="Z100">
    <cfRule type="cellIs" dxfId="1039" priority="1040" operator="notEqual">
      <formula>0</formula>
    </cfRule>
  </conditionalFormatting>
  <conditionalFormatting sqref="AA97">
    <cfRule type="cellIs" dxfId="1038" priority="1039" operator="notEqual">
      <formula>0</formula>
    </cfRule>
  </conditionalFormatting>
  <conditionalFormatting sqref="AA99">
    <cfRule type="cellIs" dxfId="1037" priority="1038" operator="notEqual">
      <formula>0</formula>
    </cfRule>
  </conditionalFormatting>
  <conditionalFormatting sqref="AA101">
    <cfRule type="cellIs" dxfId="1036" priority="1037" operator="notEqual">
      <formula>0</formula>
    </cfRule>
  </conditionalFormatting>
  <conditionalFormatting sqref="AA93">
    <cfRule type="cellIs" dxfId="1035" priority="1036" operator="notEqual">
      <formula>0</formula>
    </cfRule>
  </conditionalFormatting>
  <conditionalFormatting sqref="AA95">
    <cfRule type="cellIs" dxfId="1034" priority="1035" operator="notEqual">
      <formula>0</formula>
    </cfRule>
  </conditionalFormatting>
  <conditionalFormatting sqref="AA97">
    <cfRule type="cellIs" dxfId="1033" priority="1034" operator="notEqual">
      <formula>0</formula>
    </cfRule>
  </conditionalFormatting>
  <conditionalFormatting sqref="AA87">
    <cfRule type="cellIs" dxfId="1032" priority="1033" operator="notEqual">
      <formula>0</formula>
    </cfRule>
  </conditionalFormatting>
  <conditionalFormatting sqref="AA89">
    <cfRule type="cellIs" dxfId="1031" priority="1032" operator="notEqual">
      <formula>0</formula>
    </cfRule>
  </conditionalFormatting>
  <conditionalFormatting sqref="AA91">
    <cfRule type="cellIs" dxfId="1030" priority="1031" operator="notEqual">
      <formula>0</formula>
    </cfRule>
  </conditionalFormatting>
  <conditionalFormatting sqref="AA89">
    <cfRule type="cellIs" dxfId="1029" priority="1030" operator="notEqual">
      <formula>0</formula>
    </cfRule>
  </conditionalFormatting>
  <conditionalFormatting sqref="AA91">
    <cfRule type="cellIs" dxfId="1028" priority="1029" operator="notEqual">
      <formula>0</formula>
    </cfRule>
  </conditionalFormatting>
  <conditionalFormatting sqref="AA87">
    <cfRule type="cellIs" dxfId="1027" priority="1028" operator="notEqual">
      <formula>0</formula>
    </cfRule>
  </conditionalFormatting>
  <conditionalFormatting sqref="AA89">
    <cfRule type="cellIs" dxfId="1026" priority="1027" operator="notEqual">
      <formula>0</formula>
    </cfRule>
  </conditionalFormatting>
  <conditionalFormatting sqref="AA97">
    <cfRule type="cellIs" dxfId="1025" priority="1026" operator="notEqual">
      <formula>0</formula>
    </cfRule>
  </conditionalFormatting>
  <conditionalFormatting sqref="AA99">
    <cfRule type="cellIs" dxfId="1024" priority="1025" operator="notEqual">
      <formula>0</formula>
    </cfRule>
  </conditionalFormatting>
  <conditionalFormatting sqref="AA101">
    <cfRule type="cellIs" dxfId="1023" priority="1024" operator="notEqual">
      <formula>0</formula>
    </cfRule>
  </conditionalFormatting>
  <conditionalFormatting sqref="AA93">
    <cfRule type="cellIs" dxfId="1022" priority="1023" operator="notEqual">
      <formula>0</formula>
    </cfRule>
  </conditionalFormatting>
  <conditionalFormatting sqref="AA95">
    <cfRule type="cellIs" dxfId="1021" priority="1022" operator="notEqual">
      <formula>0</formula>
    </cfRule>
  </conditionalFormatting>
  <conditionalFormatting sqref="AA97">
    <cfRule type="cellIs" dxfId="1020" priority="1021" operator="notEqual">
      <formula>0</formula>
    </cfRule>
  </conditionalFormatting>
  <conditionalFormatting sqref="AA87">
    <cfRule type="cellIs" dxfId="1019" priority="1020" operator="notEqual">
      <formula>0</formula>
    </cfRule>
  </conditionalFormatting>
  <conditionalFormatting sqref="AA89">
    <cfRule type="cellIs" dxfId="1018" priority="1019" operator="notEqual">
      <formula>0</formula>
    </cfRule>
  </conditionalFormatting>
  <conditionalFormatting sqref="AA91">
    <cfRule type="cellIs" dxfId="1017" priority="1018" operator="notEqual">
      <formula>0</formula>
    </cfRule>
  </conditionalFormatting>
  <conditionalFormatting sqref="AA91">
    <cfRule type="cellIs" dxfId="1016" priority="1017" operator="notEqual">
      <formula>0</formula>
    </cfRule>
  </conditionalFormatting>
  <conditionalFormatting sqref="AA93">
    <cfRule type="cellIs" dxfId="1015" priority="1016" operator="notEqual">
      <formula>0</formula>
    </cfRule>
  </conditionalFormatting>
  <conditionalFormatting sqref="AA95">
    <cfRule type="cellIs" dxfId="1014" priority="1015" operator="notEqual">
      <formula>0</formula>
    </cfRule>
  </conditionalFormatting>
  <conditionalFormatting sqref="AA87">
    <cfRule type="cellIs" dxfId="1013" priority="1014" operator="notEqual">
      <formula>0</formula>
    </cfRule>
  </conditionalFormatting>
  <conditionalFormatting sqref="AA89">
    <cfRule type="cellIs" dxfId="1012" priority="1013" operator="notEqual">
      <formula>0</formula>
    </cfRule>
  </conditionalFormatting>
  <conditionalFormatting sqref="AA91">
    <cfRule type="cellIs" dxfId="1011" priority="1012" operator="notEqual">
      <formula>0</formula>
    </cfRule>
  </conditionalFormatting>
  <conditionalFormatting sqref="AA87">
    <cfRule type="cellIs" dxfId="1010" priority="1011" operator="notEqual">
      <formula>0</formula>
    </cfRule>
  </conditionalFormatting>
  <conditionalFormatting sqref="AA89">
    <cfRule type="cellIs" dxfId="1009" priority="1010" operator="notEqual">
      <formula>0</formula>
    </cfRule>
  </conditionalFormatting>
  <conditionalFormatting sqref="AA91">
    <cfRule type="cellIs" dxfId="1008" priority="1009" operator="notEqual">
      <formula>0</formula>
    </cfRule>
  </conditionalFormatting>
  <conditionalFormatting sqref="AA93">
    <cfRule type="cellIs" dxfId="1007" priority="1008" operator="notEqual">
      <formula>0</formula>
    </cfRule>
  </conditionalFormatting>
  <conditionalFormatting sqref="AA95">
    <cfRule type="cellIs" dxfId="1006" priority="1007" operator="notEqual">
      <formula>0</formula>
    </cfRule>
  </conditionalFormatting>
  <conditionalFormatting sqref="AA97">
    <cfRule type="cellIs" dxfId="1005" priority="1006" operator="notEqual">
      <formula>0</formula>
    </cfRule>
  </conditionalFormatting>
  <conditionalFormatting sqref="AA99">
    <cfRule type="cellIs" dxfId="1004" priority="1005" operator="notEqual">
      <formula>0</formula>
    </cfRule>
  </conditionalFormatting>
  <conditionalFormatting sqref="AA101">
    <cfRule type="cellIs" dxfId="1003" priority="1004" operator="notEqual">
      <formula>0</formula>
    </cfRule>
  </conditionalFormatting>
  <conditionalFormatting sqref="AA93">
    <cfRule type="cellIs" dxfId="1002" priority="1003" operator="notEqual">
      <formula>0</formula>
    </cfRule>
  </conditionalFormatting>
  <conditionalFormatting sqref="AA95">
    <cfRule type="cellIs" dxfId="1001" priority="1002" operator="notEqual">
      <formula>0</formula>
    </cfRule>
  </conditionalFormatting>
  <conditionalFormatting sqref="AA97">
    <cfRule type="cellIs" dxfId="1000" priority="1001" operator="notEqual">
      <formula>0</formula>
    </cfRule>
  </conditionalFormatting>
  <conditionalFormatting sqref="AA89">
    <cfRule type="cellIs" dxfId="999" priority="1000" operator="notEqual">
      <formula>0</formula>
    </cfRule>
  </conditionalFormatting>
  <conditionalFormatting sqref="AA91">
    <cfRule type="cellIs" dxfId="998" priority="999" operator="notEqual">
      <formula>0</formula>
    </cfRule>
  </conditionalFormatting>
  <conditionalFormatting sqref="AA89">
    <cfRule type="cellIs" dxfId="997" priority="998" operator="notEqual">
      <formula>0</formula>
    </cfRule>
  </conditionalFormatting>
  <conditionalFormatting sqref="AA91">
    <cfRule type="cellIs" dxfId="996" priority="997" operator="notEqual">
      <formula>0</formula>
    </cfRule>
  </conditionalFormatting>
  <conditionalFormatting sqref="AA87">
    <cfRule type="cellIs" dxfId="995" priority="996" operator="notEqual">
      <formula>0</formula>
    </cfRule>
  </conditionalFormatting>
  <conditionalFormatting sqref="AA89">
    <cfRule type="cellIs" dxfId="994" priority="995" operator="notEqual">
      <formula>0</formula>
    </cfRule>
  </conditionalFormatting>
  <conditionalFormatting sqref="AA89">
    <cfRule type="cellIs" dxfId="993" priority="994" operator="notEqual">
      <formula>0</formula>
    </cfRule>
  </conditionalFormatting>
  <conditionalFormatting sqref="AA89">
    <cfRule type="cellIs" dxfId="992" priority="993" operator="notEqual">
      <formula>0</formula>
    </cfRule>
  </conditionalFormatting>
  <conditionalFormatting sqref="AA89">
    <cfRule type="cellIs" dxfId="991" priority="992" operator="notEqual">
      <formula>0</formula>
    </cfRule>
  </conditionalFormatting>
  <conditionalFormatting sqref="AA91">
    <cfRule type="cellIs" dxfId="990" priority="991" operator="notEqual">
      <formula>0</formula>
    </cfRule>
  </conditionalFormatting>
  <conditionalFormatting sqref="AA93">
    <cfRule type="cellIs" dxfId="989" priority="990" operator="notEqual">
      <formula>0</formula>
    </cfRule>
  </conditionalFormatting>
  <conditionalFormatting sqref="AA95">
    <cfRule type="cellIs" dxfId="988" priority="989" operator="notEqual">
      <formula>0</formula>
    </cfRule>
  </conditionalFormatting>
  <conditionalFormatting sqref="AA97">
    <cfRule type="cellIs" dxfId="987" priority="988" operator="notEqual">
      <formula>0</formula>
    </cfRule>
  </conditionalFormatting>
  <conditionalFormatting sqref="AA99">
    <cfRule type="cellIs" dxfId="986" priority="987" operator="notEqual">
      <formula>0</formula>
    </cfRule>
  </conditionalFormatting>
  <conditionalFormatting sqref="AA101">
    <cfRule type="cellIs" dxfId="985" priority="986" operator="notEqual">
      <formula>0</formula>
    </cfRule>
  </conditionalFormatting>
  <conditionalFormatting sqref="AB98">
    <cfRule type="cellIs" dxfId="984" priority="985" operator="notEqual">
      <formula>0</formula>
    </cfRule>
  </conditionalFormatting>
  <conditionalFormatting sqref="AB100">
    <cfRule type="cellIs" dxfId="983" priority="984" operator="notEqual">
      <formula>0</formula>
    </cfRule>
  </conditionalFormatting>
  <conditionalFormatting sqref="AB102">
    <cfRule type="cellIs" dxfId="982" priority="983" operator="notEqual">
      <formula>0</formula>
    </cfRule>
  </conditionalFormatting>
  <conditionalFormatting sqref="AB94">
    <cfRule type="cellIs" dxfId="981" priority="982" operator="notEqual">
      <formula>0</formula>
    </cfRule>
  </conditionalFormatting>
  <conditionalFormatting sqref="AB96">
    <cfRule type="cellIs" dxfId="980" priority="981" operator="notEqual">
      <formula>0</formula>
    </cfRule>
  </conditionalFormatting>
  <conditionalFormatting sqref="AB98">
    <cfRule type="cellIs" dxfId="979" priority="980" operator="notEqual">
      <formula>0</formula>
    </cfRule>
  </conditionalFormatting>
  <conditionalFormatting sqref="AB88">
    <cfRule type="cellIs" dxfId="978" priority="979" operator="notEqual">
      <formula>0</formula>
    </cfRule>
  </conditionalFormatting>
  <conditionalFormatting sqref="AB90">
    <cfRule type="cellIs" dxfId="977" priority="978" operator="notEqual">
      <formula>0</formula>
    </cfRule>
  </conditionalFormatting>
  <conditionalFormatting sqref="AB92">
    <cfRule type="cellIs" dxfId="976" priority="977" operator="notEqual">
      <formula>0</formula>
    </cfRule>
  </conditionalFormatting>
  <conditionalFormatting sqref="AB90">
    <cfRule type="cellIs" dxfId="975" priority="976" operator="notEqual">
      <formula>0</formula>
    </cfRule>
  </conditionalFormatting>
  <conditionalFormatting sqref="AB92">
    <cfRule type="cellIs" dxfId="974" priority="975" operator="notEqual">
      <formula>0</formula>
    </cfRule>
  </conditionalFormatting>
  <conditionalFormatting sqref="AB88">
    <cfRule type="cellIs" dxfId="973" priority="974" operator="notEqual">
      <formula>0</formula>
    </cfRule>
  </conditionalFormatting>
  <conditionalFormatting sqref="AB90">
    <cfRule type="cellIs" dxfId="972" priority="973" operator="notEqual">
      <formula>0</formula>
    </cfRule>
  </conditionalFormatting>
  <conditionalFormatting sqref="AB98">
    <cfRule type="cellIs" dxfId="971" priority="972" operator="notEqual">
      <formula>0</formula>
    </cfRule>
  </conditionalFormatting>
  <conditionalFormatting sqref="AB100">
    <cfRule type="cellIs" dxfId="970" priority="971" operator="notEqual">
      <formula>0</formula>
    </cfRule>
  </conditionalFormatting>
  <conditionalFormatting sqref="AB102">
    <cfRule type="cellIs" dxfId="969" priority="970" operator="notEqual">
      <formula>0</formula>
    </cfRule>
  </conditionalFormatting>
  <conditionalFormatting sqref="AB94">
    <cfRule type="cellIs" dxfId="968" priority="969" operator="notEqual">
      <formula>0</formula>
    </cfRule>
  </conditionalFormatting>
  <conditionalFormatting sqref="AB96">
    <cfRule type="cellIs" dxfId="967" priority="968" operator="notEqual">
      <formula>0</formula>
    </cfRule>
  </conditionalFormatting>
  <conditionalFormatting sqref="AB98">
    <cfRule type="cellIs" dxfId="966" priority="967" operator="notEqual">
      <formula>0</formula>
    </cfRule>
  </conditionalFormatting>
  <conditionalFormatting sqref="AB88">
    <cfRule type="cellIs" dxfId="965" priority="966" operator="notEqual">
      <formula>0</formula>
    </cfRule>
  </conditionalFormatting>
  <conditionalFormatting sqref="AB90">
    <cfRule type="cellIs" dxfId="964" priority="965" operator="notEqual">
      <formula>0</formula>
    </cfRule>
  </conditionalFormatting>
  <conditionalFormatting sqref="AB92">
    <cfRule type="cellIs" dxfId="963" priority="964" operator="notEqual">
      <formula>0</formula>
    </cfRule>
  </conditionalFormatting>
  <conditionalFormatting sqref="AB92">
    <cfRule type="cellIs" dxfId="962" priority="963" operator="notEqual">
      <formula>0</formula>
    </cfRule>
  </conditionalFormatting>
  <conditionalFormatting sqref="AB94">
    <cfRule type="cellIs" dxfId="961" priority="962" operator="notEqual">
      <formula>0</formula>
    </cfRule>
  </conditionalFormatting>
  <conditionalFormatting sqref="AB96">
    <cfRule type="cellIs" dxfId="960" priority="961" operator="notEqual">
      <formula>0</formula>
    </cfRule>
  </conditionalFormatting>
  <conditionalFormatting sqref="AB88">
    <cfRule type="cellIs" dxfId="959" priority="960" operator="notEqual">
      <formula>0</formula>
    </cfRule>
  </conditionalFormatting>
  <conditionalFormatting sqref="AB90">
    <cfRule type="cellIs" dxfId="958" priority="959" operator="notEqual">
      <formula>0</formula>
    </cfRule>
  </conditionalFormatting>
  <conditionalFormatting sqref="AB92">
    <cfRule type="cellIs" dxfId="957" priority="958" operator="notEqual">
      <formula>0</formula>
    </cfRule>
  </conditionalFormatting>
  <conditionalFormatting sqref="AB88">
    <cfRule type="cellIs" dxfId="956" priority="957" operator="notEqual">
      <formula>0</formula>
    </cfRule>
  </conditionalFormatting>
  <conditionalFormatting sqref="AB90">
    <cfRule type="cellIs" dxfId="955" priority="956" operator="notEqual">
      <formula>0</formula>
    </cfRule>
  </conditionalFormatting>
  <conditionalFormatting sqref="AB92">
    <cfRule type="cellIs" dxfId="954" priority="955" operator="notEqual">
      <formula>0</formula>
    </cfRule>
  </conditionalFormatting>
  <conditionalFormatting sqref="AB94">
    <cfRule type="cellIs" dxfId="953" priority="954" operator="notEqual">
      <formula>0</formula>
    </cfRule>
  </conditionalFormatting>
  <conditionalFormatting sqref="AB96">
    <cfRule type="cellIs" dxfId="952" priority="953" operator="notEqual">
      <formula>0</formula>
    </cfRule>
  </conditionalFormatting>
  <conditionalFormatting sqref="AB98">
    <cfRule type="cellIs" dxfId="951" priority="952" operator="notEqual">
      <formula>0</formula>
    </cfRule>
  </conditionalFormatting>
  <conditionalFormatting sqref="AB100">
    <cfRule type="cellIs" dxfId="950" priority="951" operator="notEqual">
      <formula>0</formula>
    </cfRule>
  </conditionalFormatting>
  <conditionalFormatting sqref="AB102">
    <cfRule type="cellIs" dxfId="949" priority="950" operator="notEqual">
      <formula>0</formula>
    </cfRule>
  </conditionalFormatting>
  <conditionalFormatting sqref="AB94">
    <cfRule type="cellIs" dxfId="948" priority="949" operator="notEqual">
      <formula>0</formula>
    </cfRule>
  </conditionalFormatting>
  <conditionalFormatting sqref="AB96">
    <cfRule type="cellIs" dxfId="947" priority="948" operator="notEqual">
      <formula>0</formula>
    </cfRule>
  </conditionalFormatting>
  <conditionalFormatting sqref="AB98">
    <cfRule type="cellIs" dxfId="946" priority="947" operator="notEqual">
      <formula>0</formula>
    </cfRule>
  </conditionalFormatting>
  <conditionalFormatting sqref="AB90">
    <cfRule type="cellIs" dxfId="945" priority="946" operator="notEqual">
      <formula>0</formula>
    </cfRule>
  </conditionalFormatting>
  <conditionalFormatting sqref="AB92">
    <cfRule type="cellIs" dxfId="944" priority="945" operator="notEqual">
      <formula>0</formula>
    </cfRule>
  </conditionalFormatting>
  <conditionalFormatting sqref="AB90">
    <cfRule type="cellIs" dxfId="943" priority="944" operator="notEqual">
      <formula>0</formula>
    </cfRule>
  </conditionalFormatting>
  <conditionalFormatting sqref="AB92">
    <cfRule type="cellIs" dxfId="942" priority="943" operator="notEqual">
      <formula>0</formula>
    </cfRule>
  </conditionalFormatting>
  <conditionalFormatting sqref="AB88">
    <cfRule type="cellIs" dxfId="941" priority="942" operator="notEqual">
      <formula>0</formula>
    </cfRule>
  </conditionalFormatting>
  <conditionalFormatting sqref="AB90">
    <cfRule type="cellIs" dxfId="940" priority="941" operator="notEqual">
      <formula>0</formula>
    </cfRule>
  </conditionalFormatting>
  <conditionalFormatting sqref="AB90">
    <cfRule type="cellIs" dxfId="939" priority="940" operator="notEqual">
      <formula>0</formula>
    </cfRule>
  </conditionalFormatting>
  <conditionalFormatting sqref="AB90">
    <cfRule type="cellIs" dxfId="938" priority="939" operator="notEqual">
      <formula>0</formula>
    </cfRule>
  </conditionalFormatting>
  <conditionalFormatting sqref="AB90">
    <cfRule type="cellIs" dxfId="937" priority="938" operator="notEqual">
      <formula>0</formula>
    </cfRule>
  </conditionalFormatting>
  <conditionalFormatting sqref="AB92">
    <cfRule type="cellIs" dxfId="936" priority="937" operator="notEqual">
      <formula>0</formula>
    </cfRule>
  </conditionalFormatting>
  <conditionalFormatting sqref="AB94">
    <cfRule type="cellIs" dxfId="935" priority="936" operator="notEqual">
      <formula>0</formula>
    </cfRule>
  </conditionalFormatting>
  <conditionalFormatting sqref="AB96">
    <cfRule type="cellIs" dxfId="934" priority="935" operator="notEqual">
      <formula>0</formula>
    </cfRule>
  </conditionalFormatting>
  <conditionalFormatting sqref="AB98">
    <cfRule type="cellIs" dxfId="933" priority="934" operator="notEqual">
      <formula>0</formula>
    </cfRule>
  </conditionalFormatting>
  <conditionalFormatting sqref="AB100">
    <cfRule type="cellIs" dxfId="932" priority="933" operator="notEqual">
      <formula>0</formula>
    </cfRule>
  </conditionalFormatting>
  <conditionalFormatting sqref="AB102">
    <cfRule type="cellIs" dxfId="931" priority="932" operator="notEqual">
      <formula>0</formula>
    </cfRule>
  </conditionalFormatting>
  <conditionalFormatting sqref="T82">
    <cfRule type="cellIs" dxfId="930" priority="931" operator="notEqual">
      <formula>0</formula>
    </cfRule>
  </conditionalFormatting>
  <conditionalFormatting sqref="T84">
    <cfRule type="cellIs" dxfId="929" priority="930" operator="notEqual">
      <formula>0</formula>
    </cfRule>
  </conditionalFormatting>
  <conditionalFormatting sqref="T86">
    <cfRule type="cellIs" dxfId="928" priority="929" operator="notEqual">
      <formula>0</formula>
    </cfRule>
  </conditionalFormatting>
  <conditionalFormatting sqref="T78">
    <cfRule type="cellIs" dxfId="927" priority="928" operator="notEqual">
      <formula>0</formula>
    </cfRule>
  </conditionalFormatting>
  <conditionalFormatting sqref="T80">
    <cfRule type="cellIs" dxfId="926" priority="927" operator="notEqual">
      <formula>0</formula>
    </cfRule>
  </conditionalFormatting>
  <conditionalFormatting sqref="T82">
    <cfRule type="cellIs" dxfId="925" priority="926" operator="notEqual">
      <formula>0</formula>
    </cfRule>
  </conditionalFormatting>
  <conditionalFormatting sqref="T72">
    <cfRule type="cellIs" dxfId="924" priority="925" operator="notEqual">
      <formula>0</formula>
    </cfRule>
  </conditionalFormatting>
  <conditionalFormatting sqref="T74">
    <cfRule type="cellIs" dxfId="923" priority="924" operator="notEqual">
      <formula>0</formula>
    </cfRule>
  </conditionalFormatting>
  <conditionalFormatting sqref="T76">
    <cfRule type="cellIs" dxfId="922" priority="923" operator="notEqual">
      <formula>0</formula>
    </cfRule>
  </conditionalFormatting>
  <conditionalFormatting sqref="T74">
    <cfRule type="cellIs" dxfId="921" priority="922" operator="notEqual">
      <formula>0</formula>
    </cfRule>
  </conditionalFormatting>
  <conditionalFormatting sqref="T76">
    <cfRule type="cellIs" dxfId="920" priority="921" operator="notEqual">
      <formula>0</formula>
    </cfRule>
  </conditionalFormatting>
  <conditionalFormatting sqref="T72">
    <cfRule type="cellIs" dxfId="919" priority="920" operator="notEqual">
      <formula>0</formula>
    </cfRule>
  </conditionalFormatting>
  <conditionalFormatting sqref="T74">
    <cfRule type="cellIs" dxfId="918" priority="919" operator="notEqual">
      <formula>0</formula>
    </cfRule>
  </conditionalFormatting>
  <conditionalFormatting sqref="T82">
    <cfRule type="cellIs" dxfId="917" priority="918" operator="notEqual">
      <formula>0</formula>
    </cfRule>
  </conditionalFormatting>
  <conditionalFormatting sqref="T84">
    <cfRule type="cellIs" dxfId="916" priority="917" operator="notEqual">
      <formula>0</formula>
    </cfRule>
  </conditionalFormatting>
  <conditionalFormatting sqref="T86">
    <cfRule type="cellIs" dxfId="915" priority="916" operator="notEqual">
      <formula>0</formula>
    </cfRule>
  </conditionalFormatting>
  <conditionalFormatting sqref="T78">
    <cfRule type="cellIs" dxfId="914" priority="915" operator="notEqual">
      <formula>0</formula>
    </cfRule>
  </conditionalFormatting>
  <conditionalFormatting sqref="T80">
    <cfRule type="cellIs" dxfId="913" priority="914" operator="notEqual">
      <formula>0</formula>
    </cfRule>
  </conditionalFormatting>
  <conditionalFormatting sqref="T82">
    <cfRule type="cellIs" dxfId="912" priority="913" operator="notEqual">
      <formula>0</formula>
    </cfRule>
  </conditionalFormatting>
  <conditionalFormatting sqref="T72">
    <cfRule type="cellIs" dxfId="911" priority="912" operator="notEqual">
      <formula>0</formula>
    </cfRule>
  </conditionalFormatting>
  <conditionalFormatting sqref="T74">
    <cfRule type="cellIs" dxfId="910" priority="911" operator="notEqual">
      <formula>0</formula>
    </cfRule>
  </conditionalFormatting>
  <conditionalFormatting sqref="T76">
    <cfRule type="cellIs" dxfId="909" priority="910" operator="notEqual">
      <formula>0</formula>
    </cfRule>
  </conditionalFormatting>
  <conditionalFormatting sqref="T76">
    <cfRule type="cellIs" dxfId="908" priority="909" operator="notEqual">
      <formula>0</formula>
    </cfRule>
  </conditionalFormatting>
  <conditionalFormatting sqref="T78">
    <cfRule type="cellIs" dxfId="907" priority="908" operator="notEqual">
      <formula>0</formula>
    </cfRule>
  </conditionalFormatting>
  <conditionalFormatting sqref="T80">
    <cfRule type="cellIs" dxfId="906" priority="907" operator="notEqual">
      <formula>0</formula>
    </cfRule>
  </conditionalFormatting>
  <conditionalFormatting sqref="T72">
    <cfRule type="cellIs" dxfId="905" priority="906" operator="notEqual">
      <formula>0</formula>
    </cfRule>
  </conditionalFormatting>
  <conditionalFormatting sqref="T74">
    <cfRule type="cellIs" dxfId="904" priority="905" operator="notEqual">
      <formula>0</formula>
    </cfRule>
  </conditionalFormatting>
  <conditionalFormatting sqref="T76">
    <cfRule type="cellIs" dxfId="903" priority="904" operator="notEqual">
      <formula>0</formula>
    </cfRule>
  </conditionalFormatting>
  <conditionalFormatting sqref="T72">
    <cfRule type="cellIs" dxfId="902" priority="903" operator="notEqual">
      <formula>0</formula>
    </cfRule>
  </conditionalFormatting>
  <conditionalFormatting sqref="T74">
    <cfRule type="cellIs" dxfId="901" priority="902" operator="notEqual">
      <formula>0</formula>
    </cfRule>
  </conditionalFormatting>
  <conditionalFormatting sqref="T76">
    <cfRule type="cellIs" dxfId="900" priority="901" operator="notEqual">
      <formula>0</formula>
    </cfRule>
  </conditionalFormatting>
  <conditionalFormatting sqref="T78">
    <cfRule type="cellIs" dxfId="899" priority="900" operator="notEqual">
      <formula>0</formula>
    </cfRule>
  </conditionalFormatting>
  <conditionalFormatting sqref="T80">
    <cfRule type="cellIs" dxfId="898" priority="899" operator="notEqual">
      <formula>0</formula>
    </cfRule>
  </conditionalFormatting>
  <conditionalFormatting sqref="T82">
    <cfRule type="cellIs" dxfId="897" priority="898" operator="notEqual">
      <formula>0</formula>
    </cfRule>
  </conditionalFormatting>
  <conditionalFormatting sqref="T84">
    <cfRule type="cellIs" dxfId="896" priority="897" operator="notEqual">
      <formula>0</formula>
    </cfRule>
  </conditionalFormatting>
  <conditionalFormatting sqref="T86">
    <cfRule type="cellIs" dxfId="895" priority="896" operator="notEqual">
      <formula>0</formula>
    </cfRule>
  </conditionalFormatting>
  <conditionalFormatting sqref="T78">
    <cfRule type="cellIs" dxfId="894" priority="895" operator="notEqual">
      <formula>0</formula>
    </cfRule>
  </conditionalFormatting>
  <conditionalFormatting sqref="T80">
    <cfRule type="cellIs" dxfId="893" priority="894" operator="notEqual">
      <formula>0</formula>
    </cfRule>
  </conditionalFormatting>
  <conditionalFormatting sqref="T82">
    <cfRule type="cellIs" dxfId="892" priority="893" operator="notEqual">
      <formula>0</formula>
    </cfRule>
  </conditionalFormatting>
  <conditionalFormatting sqref="T74">
    <cfRule type="cellIs" dxfId="891" priority="892" operator="notEqual">
      <formula>0</formula>
    </cfRule>
  </conditionalFormatting>
  <conditionalFormatting sqref="T76">
    <cfRule type="cellIs" dxfId="890" priority="891" operator="notEqual">
      <formula>0</formula>
    </cfRule>
  </conditionalFormatting>
  <conditionalFormatting sqref="T74">
    <cfRule type="cellIs" dxfId="889" priority="890" operator="notEqual">
      <formula>0</formula>
    </cfRule>
  </conditionalFormatting>
  <conditionalFormatting sqref="T76">
    <cfRule type="cellIs" dxfId="888" priority="889" operator="notEqual">
      <formula>0</formula>
    </cfRule>
  </conditionalFormatting>
  <conditionalFormatting sqref="T72">
    <cfRule type="cellIs" dxfId="887" priority="888" operator="notEqual">
      <formula>0</formula>
    </cfRule>
  </conditionalFormatting>
  <conditionalFormatting sqref="T74">
    <cfRule type="cellIs" dxfId="886" priority="887" operator="notEqual">
      <formula>0</formula>
    </cfRule>
  </conditionalFormatting>
  <conditionalFormatting sqref="T74">
    <cfRule type="cellIs" dxfId="885" priority="886" operator="notEqual">
      <formula>0</formula>
    </cfRule>
  </conditionalFormatting>
  <conditionalFormatting sqref="T74">
    <cfRule type="cellIs" dxfId="884" priority="885" operator="notEqual">
      <formula>0</formula>
    </cfRule>
  </conditionalFormatting>
  <conditionalFormatting sqref="T74">
    <cfRule type="cellIs" dxfId="883" priority="884" operator="notEqual">
      <formula>0</formula>
    </cfRule>
  </conditionalFormatting>
  <conditionalFormatting sqref="T76">
    <cfRule type="cellIs" dxfId="882" priority="883" operator="notEqual">
      <formula>0</formula>
    </cfRule>
  </conditionalFormatting>
  <conditionalFormatting sqref="T78">
    <cfRule type="cellIs" dxfId="881" priority="882" operator="notEqual">
      <formula>0</formula>
    </cfRule>
  </conditionalFormatting>
  <conditionalFormatting sqref="T80">
    <cfRule type="cellIs" dxfId="880" priority="881" operator="notEqual">
      <formula>0</formula>
    </cfRule>
  </conditionalFormatting>
  <conditionalFormatting sqref="T82">
    <cfRule type="cellIs" dxfId="879" priority="880" operator="notEqual">
      <formula>0</formula>
    </cfRule>
  </conditionalFormatting>
  <conditionalFormatting sqref="T84">
    <cfRule type="cellIs" dxfId="878" priority="879" operator="notEqual">
      <formula>0</formula>
    </cfRule>
  </conditionalFormatting>
  <conditionalFormatting sqref="T86">
    <cfRule type="cellIs" dxfId="877" priority="878" operator="notEqual">
      <formula>0</formula>
    </cfRule>
  </conditionalFormatting>
  <conditionalFormatting sqref="U83">
    <cfRule type="cellIs" dxfId="876" priority="877" operator="notEqual">
      <formula>0</formula>
    </cfRule>
  </conditionalFormatting>
  <conditionalFormatting sqref="U85">
    <cfRule type="cellIs" dxfId="875" priority="876" operator="notEqual">
      <formula>0</formula>
    </cfRule>
  </conditionalFormatting>
  <conditionalFormatting sqref="U87">
    <cfRule type="cellIs" dxfId="874" priority="875" operator="notEqual">
      <formula>0</formula>
    </cfRule>
  </conditionalFormatting>
  <conditionalFormatting sqref="U79">
    <cfRule type="cellIs" dxfId="873" priority="874" operator="notEqual">
      <formula>0</formula>
    </cfRule>
  </conditionalFormatting>
  <conditionalFormatting sqref="U81">
    <cfRule type="cellIs" dxfId="872" priority="873" operator="notEqual">
      <formula>0</formula>
    </cfRule>
  </conditionalFormatting>
  <conditionalFormatting sqref="U83">
    <cfRule type="cellIs" dxfId="871" priority="872" operator="notEqual">
      <formula>0</formula>
    </cfRule>
  </conditionalFormatting>
  <conditionalFormatting sqref="U73">
    <cfRule type="cellIs" dxfId="870" priority="871" operator="notEqual">
      <formula>0</formula>
    </cfRule>
  </conditionalFormatting>
  <conditionalFormatting sqref="U75">
    <cfRule type="cellIs" dxfId="869" priority="870" operator="notEqual">
      <formula>0</formula>
    </cfRule>
  </conditionalFormatting>
  <conditionalFormatting sqref="U77">
    <cfRule type="cellIs" dxfId="868" priority="869" operator="notEqual">
      <formula>0</formula>
    </cfRule>
  </conditionalFormatting>
  <conditionalFormatting sqref="U75">
    <cfRule type="cellIs" dxfId="867" priority="868" operator="notEqual">
      <formula>0</formula>
    </cfRule>
  </conditionalFormatting>
  <conditionalFormatting sqref="U77">
    <cfRule type="cellIs" dxfId="866" priority="867" operator="notEqual">
      <formula>0</formula>
    </cfRule>
  </conditionalFormatting>
  <conditionalFormatting sqref="U73">
    <cfRule type="cellIs" dxfId="865" priority="866" operator="notEqual">
      <formula>0</formula>
    </cfRule>
  </conditionalFormatting>
  <conditionalFormatting sqref="U75">
    <cfRule type="cellIs" dxfId="864" priority="865" operator="notEqual">
      <formula>0</formula>
    </cfRule>
  </conditionalFormatting>
  <conditionalFormatting sqref="U83">
    <cfRule type="cellIs" dxfId="863" priority="864" operator="notEqual">
      <formula>0</formula>
    </cfRule>
  </conditionalFormatting>
  <conditionalFormatting sqref="U85">
    <cfRule type="cellIs" dxfId="862" priority="863" operator="notEqual">
      <formula>0</formula>
    </cfRule>
  </conditionalFormatting>
  <conditionalFormatting sqref="U87">
    <cfRule type="cellIs" dxfId="861" priority="862" operator="notEqual">
      <formula>0</formula>
    </cfRule>
  </conditionalFormatting>
  <conditionalFormatting sqref="U79">
    <cfRule type="cellIs" dxfId="860" priority="861" operator="notEqual">
      <formula>0</formula>
    </cfRule>
  </conditionalFormatting>
  <conditionalFormatting sqref="U81">
    <cfRule type="cellIs" dxfId="859" priority="860" operator="notEqual">
      <formula>0</formula>
    </cfRule>
  </conditionalFormatting>
  <conditionalFormatting sqref="U83">
    <cfRule type="cellIs" dxfId="858" priority="859" operator="notEqual">
      <formula>0</formula>
    </cfRule>
  </conditionalFormatting>
  <conditionalFormatting sqref="U73">
    <cfRule type="cellIs" dxfId="857" priority="858" operator="notEqual">
      <formula>0</formula>
    </cfRule>
  </conditionalFormatting>
  <conditionalFormatting sqref="U75">
    <cfRule type="cellIs" dxfId="856" priority="857" operator="notEqual">
      <formula>0</formula>
    </cfRule>
  </conditionalFormatting>
  <conditionalFormatting sqref="U77">
    <cfRule type="cellIs" dxfId="855" priority="856" operator="notEqual">
      <formula>0</formula>
    </cfRule>
  </conditionalFormatting>
  <conditionalFormatting sqref="U77">
    <cfRule type="cellIs" dxfId="854" priority="855" operator="notEqual">
      <formula>0</formula>
    </cfRule>
  </conditionalFormatting>
  <conditionalFormatting sqref="U79">
    <cfRule type="cellIs" dxfId="853" priority="854" operator="notEqual">
      <formula>0</formula>
    </cfRule>
  </conditionalFormatting>
  <conditionalFormatting sqref="U81">
    <cfRule type="cellIs" dxfId="852" priority="853" operator="notEqual">
      <formula>0</formula>
    </cfRule>
  </conditionalFormatting>
  <conditionalFormatting sqref="U73">
    <cfRule type="cellIs" dxfId="851" priority="852" operator="notEqual">
      <formula>0</formula>
    </cfRule>
  </conditionalFormatting>
  <conditionalFormatting sqref="U75">
    <cfRule type="cellIs" dxfId="850" priority="851" operator="notEqual">
      <formula>0</formula>
    </cfRule>
  </conditionalFormatting>
  <conditionalFormatting sqref="U77">
    <cfRule type="cellIs" dxfId="849" priority="850" operator="notEqual">
      <formula>0</formula>
    </cfRule>
  </conditionalFormatting>
  <conditionalFormatting sqref="U73">
    <cfRule type="cellIs" dxfId="848" priority="849" operator="notEqual">
      <formula>0</formula>
    </cfRule>
  </conditionalFormatting>
  <conditionalFormatting sqref="U75">
    <cfRule type="cellIs" dxfId="847" priority="848" operator="notEqual">
      <formula>0</formula>
    </cfRule>
  </conditionalFormatting>
  <conditionalFormatting sqref="U77">
    <cfRule type="cellIs" dxfId="846" priority="847" operator="notEqual">
      <formula>0</formula>
    </cfRule>
  </conditionalFormatting>
  <conditionalFormatting sqref="U79">
    <cfRule type="cellIs" dxfId="845" priority="846" operator="notEqual">
      <formula>0</formula>
    </cfRule>
  </conditionalFormatting>
  <conditionalFormatting sqref="U81">
    <cfRule type="cellIs" dxfId="844" priority="845" operator="notEqual">
      <formula>0</formula>
    </cfRule>
  </conditionalFormatting>
  <conditionalFormatting sqref="U83">
    <cfRule type="cellIs" dxfId="843" priority="844" operator="notEqual">
      <formula>0</formula>
    </cfRule>
  </conditionalFormatting>
  <conditionalFormatting sqref="U85">
    <cfRule type="cellIs" dxfId="842" priority="843" operator="notEqual">
      <formula>0</formula>
    </cfRule>
  </conditionalFormatting>
  <conditionalFormatting sqref="U87">
    <cfRule type="cellIs" dxfId="841" priority="842" operator="notEqual">
      <formula>0</formula>
    </cfRule>
  </conditionalFormatting>
  <conditionalFormatting sqref="U79">
    <cfRule type="cellIs" dxfId="840" priority="841" operator="notEqual">
      <formula>0</formula>
    </cfRule>
  </conditionalFormatting>
  <conditionalFormatting sqref="U81">
    <cfRule type="cellIs" dxfId="839" priority="840" operator="notEqual">
      <formula>0</formula>
    </cfRule>
  </conditionalFormatting>
  <conditionalFormatting sqref="U83">
    <cfRule type="cellIs" dxfId="838" priority="839" operator="notEqual">
      <formula>0</formula>
    </cfRule>
  </conditionalFormatting>
  <conditionalFormatting sqref="U75">
    <cfRule type="cellIs" dxfId="837" priority="838" operator="notEqual">
      <formula>0</formula>
    </cfRule>
  </conditionalFormatting>
  <conditionalFormatting sqref="U77">
    <cfRule type="cellIs" dxfId="836" priority="837" operator="notEqual">
      <formula>0</formula>
    </cfRule>
  </conditionalFormatting>
  <conditionalFormatting sqref="U75">
    <cfRule type="cellIs" dxfId="835" priority="836" operator="notEqual">
      <formula>0</formula>
    </cfRule>
  </conditionalFormatting>
  <conditionalFormatting sqref="U77">
    <cfRule type="cellIs" dxfId="834" priority="835" operator="notEqual">
      <formula>0</formula>
    </cfRule>
  </conditionalFormatting>
  <conditionalFormatting sqref="U73">
    <cfRule type="cellIs" dxfId="833" priority="834" operator="notEqual">
      <formula>0</formula>
    </cfRule>
  </conditionalFormatting>
  <conditionalFormatting sqref="U75">
    <cfRule type="cellIs" dxfId="832" priority="833" operator="notEqual">
      <formula>0</formula>
    </cfRule>
  </conditionalFormatting>
  <conditionalFormatting sqref="U75">
    <cfRule type="cellIs" dxfId="831" priority="832" operator="notEqual">
      <formula>0</formula>
    </cfRule>
  </conditionalFormatting>
  <conditionalFormatting sqref="U75">
    <cfRule type="cellIs" dxfId="830" priority="831" operator="notEqual">
      <formula>0</formula>
    </cfRule>
  </conditionalFormatting>
  <conditionalFormatting sqref="U75">
    <cfRule type="cellIs" dxfId="829" priority="830" operator="notEqual">
      <formula>0</formula>
    </cfRule>
  </conditionalFormatting>
  <conditionalFormatting sqref="U77">
    <cfRule type="cellIs" dxfId="828" priority="829" operator="notEqual">
      <formula>0</formula>
    </cfRule>
  </conditionalFormatting>
  <conditionalFormatting sqref="U79">
    <cfRule type="cellIs" dxfId="827" priority="828" operator="notEqual">
      <formula>0</formula>
    </cfRule>
  </conditionalFormatting>
  <conditionalFormatting sqref="U81">
    <cfRule type="cellIs" dxfId="826" priority="827" operator="notEqual">
      <formula>0</formula>
    </cfRule>
  </conditionalFormatting>
  <conditionalFormatting sqref="U83">
    <cfRule type="cellIs" dxfId="825" priority="826" operator="notEqual">
      <formula>0</formula>
    </cfRule>
  </conditionalFormatting>
  <conditionalFormatting sqref="U85">
    <cfRule type="cellIs" dxfId="824" priority="825" operator="notEqual">
      <formula>0</formula>
    </cfRule>
  </conditionalFormatting>
  <conditionalFormatting sqref="U87">
    <cfRule type="cellIs" dxfId="823" priority="824" operator="notEqual">
      <formula>0</formula>
    </cfRule>
  </conditionalFormatting>
  <conditionalFormatting sqref="V84">
    <cfRule type="cellIs" dxfId="822" priority="823" operator="notEqual">
      <formula>0</formula>
    </cfRule>
  </conditionalFormatting>
  <conditionalFormatting sqref="V86">
    <cfRule type="cellIs" dxfId="821" priority="822" operator="notEqual">
      <formula>0</formula>
    </cfRule>
  </conditionalFormatting>
  <conditionalFormatting sqref="V88">
    <cfRule type="cellIs" dxfId="820" priority="821" operator="notEqual">
      <formula>0</formula>
    </cfRule>
  </conditionalFormatting>
  <conditionalFormatting sqref="V80">
    <cfRule type="cellIs" dxfId="819" priority="820" operator="notEqual">
      <formula>0</formula>
    </cfRule>
  </conditionalFormatting>
  <conditionalFormatting sqref="V82">
    <cfRule type="cellIs" dxfId="818" priority="819" operator="notEqual">
      <formula>0</formula>
    </cfRule>
  </conditionalFormatting>
  <conditionalFormatting sqref="V84">
    <cfRule type="cellIs" dxfId="817" priority="818" operator="notEqual">
      <formula>0</formula>
    </cfRule>
  </conditionalFormatting>
  <conditionalFormatting sqref="V74">
    <cfRule type="cellIs" dxfId="816" priority="817" operator="notEqual">
      <formula>0</formula>
    </cfRule>
  </conditionalFormatting>
  <conditionalFormatting sqref="V76">
    <cfRule type="cellIs" dxfId="815" priority="816" operator="notEqual">
      <formula>0</formula>
    </cfRule>
  </conditionalFormatting>
  <conditionalFormatting sqref="V78">
    <cfRule type="cellIs" dxfId="814" priority="815" operator="notEqual">
      <formula>0</formula>
    </cfRule>
  </conditionalFormatting>
  <conditionalFormatting sqref="V76">
    <cfRule type="cellIs" dxfId="813" priority="814" operator="notEqual">
      <formula>0</formula>
    </cfRule>
  </conditionalFormatting>
  <conditionalFormatting sqref="V78">
    <cfRule type="cellIs" dxfId="812" priority="813" operator="notEqual">
      <formula>0</formula>
    </cfRule>
  </conditionalFormatting>
  <conditionalFormatting sqref="V74">
    <cfRule type="cellIs" dxfId="811" priority="812" operator="notEqual">
      <formula>0</formula>
    </cfRule>
  </conditionalFormatting>
  <conditionalFormatting sqref="V76">
    <cfRule type="cellIs" dxfId="810" priority="811" operator="notEqual">
      <formula>0</formula>
    </cfRule>
  </conditionalFormatting>
  <conditionalFormatting sqref="V84">
    <cfRule type="cellIs" dxfId="809" priority="810" operator="notEqual">
      <formula>0</formula>
    </cfRule>
  </conditionalFormatting>
  <conditionalFormatting sqref="V86">
    <cfRule type="cellIs" dxfId="808" priority="809" operator="notEqual">
      <formula>0</formula>
    </cfRule>
  </conditionalFormatting>
  <conditionalFormatting sqref="V88">
    <cfRule type="cellIs" dxfId="807" priority="808" operator="notEqual">
      <formula>0</formula>
    </cfRule>
  </conditionalFormatting>
  <conditionalFormatting sqref="V80">
    <cfRule type="cellIs" dxfId="806" priority="807" operator="notEqual">
      <formula>0</formula>
    </cfRule>
  </conditionalFormatting>
  <conditionalFormatting sqref="V82">
    <cfRule type="cellIs" dxfId="805" priority="806" operator="notEqual">
      <formula>0</formula>
    </cfRule>
  </conditionalFormatting>
  <conditionalFormatting sqref="V84">
    <cfRule type="cellIs" dxfId="804" priority="805" operator="notEqual">
      <formula>0</formula>
    </cfRule>
  </conditionalFormatting>
  <conditionalFormatting sqref="V74">
    <cfRule type="cellIs" dxfId="803" priority="804" operator="notEqual">
      <formula>0</formula>
    </cfRule>
  </conditionalFormatting>
  <conditionalFormatting sqref="V76">
    <cfRule type="cellIs" dxfId="802" priority="803" operator="notEqual">
      <formula>0</formula>
    </cfRule>
  </conditionalFormatting>
  <conditionalFormatting sqref="V78">
    <cfRule type="cellIs" dxfId="801" priority="802" operator="notEqual">
      <formula>0</formula>
    </cfRule>
  </conditionalFormatting>
  <conditionalFormatting sqref="V78">
    <cfRule type="cellIs" dxfId="800" priority="801" operator="notEqual">
      <formula>0</formula>
    </cfRule>
  </conditionalFormatting>
  <conditionalFormatting sqref="V80">
    <cfRule type="cellIs" dxfId="799" priority="800" operator="notEqual">
      <formula>0</formula>
    </cfRule>
  </conditionalFormatting>
  <conditionalFormatting sqref="V82">
    <cfRule type="cellIs" dxfId="798" priority="799" operator="notEqual">
      <formula>0</formula>
    </cfRule>
  </conditionalFormatting>
  <conditionalFormatting sqref="V74">
    <cfRule type="cellIs" dxfId="797" priority="798" operator="notEqual">
      <formula>0</formula>
    </cfRule>
  </conditionalFormatting>
  <conditionalFormatting sqref="V76">
    <cfRule type="cellIs" dxfId="796" priority="797" operator="notEqual">
      <formula>0</formula>
    </cfRule>
  </conditionalFormatting>
  <conditionalFormatting sqref="V78">
    <cfRule type="cellIs" dxfId="795" priority="796" operator="notEqual">
      <formula>0</formula>
    </cfRule>
  </conditionalFormatting>
  <conditionalFormatting sqref="V74">
    <cfRule type="cellIs" dxfId="794" priority="795" operator="notEqual">
      <formula>0</formula>
    </cfRule>
  </conditionalFormatting>
  <conditionalFormatting sqref="V76">
    <cfRule type="cellIs" dxfId="793" priority="794" operator="notEqual">
      <formula>0</formula>
    </cfRule>
  </conditionalFormatting>
  <conditionalFormatting sqref="V78">
    <cfRule type="cellIs" dxfId="792" priority="793" operator="notEqual">
      <formula>0</formula>
    </cfRule>
  </conditionalFormatting>
  <conditionalFormatting sqref="V80">
    <cfRule type="cellIs" dxfId="791" priority="792" operator="notEqual">
      <formula>0</formula>
    </cfRule>
  </conditionalFormatting>
  <conditionalFormatting sqref="V82">
    <cfRule type="cellIs" dxfId="790" priority="791" operator="notEqual">
      <formula>0</formula>
    </cfRule>
  </conditionalFormatting>
  <conditionalFormatting sqref="V84">
    <cfRule type="cellIs" dxfId="789" priority="790" operator="notEqual">
      <formula>0</formula>
    </cfRule>
  </conditionalFormatting>
  <conditionalFormatting sqref="V86">
    <cfRule type="cellIs" dxfId="788" priority="789" operator="notEqual">
      <formula>0</formula>
    </cfRule>
  </conditionalFormatting>
  <conditionalFormatting sqref="V88">
    <cfRule type="cellIs" dxfId="787" priority="788" operator="notEqual">
      <formula>0</formula>
    </cfRule>
  </conditionalFormatting>
  <conditionalFormatting sqref="V80">
    <cfRule type="cellIs" dxfId="786" priority="787" operator="notEqual">
      <formula>0</formula>
    </cfRule>
  </conditionalFormatting>
  <conditionalFormatting sqref="V82">
    <cfRule type="cellIs" dxfId="785" priority="786" operator="notEqual">
      <formula>0</formula>
    </cfRule>
  </conditionalFormatting>
  <conditionalFormatting sqref="V84">
    <cfRule type="cellIs" dxfId="784" priority="785" operator="notEqual">
      <formula>0</formula>
    </cfRule>
  </conditionalFormatting>
  <conditionalFormatting sqref="V76">
    <cfRule type="cellIs" dxfId="783" priority="784" operator="notEqual">
      <formula>0</formula>
    </cfRule>
  </conditionalFormatting>
  <conditionalFormatting sqref="V78">
    <cfRule type="cellIs" dxfId="782" priority="783" operator="notEqual">
      <formula>0</formula>
    </cfRule>
  </conditionalFormatting>
  <conditionalFormatting sqref="V76">
    <cfRule type="cellIs" dxfId="781" priority="782" operator="notEqual">
      <formula>0</formula>
    </cfRule>
  </conditionalFormatting>
  <conditionalFormatting sqref="V78">
    <cfRule type="cellIs" dxfId="780" priority="781" operator="notEqual">
      <formula>0</formula>
    </cfRule>
  </conditionalFormatting>
  <conditionalFormatting sqref="V74">
    <cfRule type="cellIs" dxfId="779" priority="780" operator="notEqual">
      <formula>0</formula>
    </cfRule>
  </conditionalFormatting>
  <conditionalFormatting sqref="V76">
    <cfRule type="cellIs" dxfId="778" priority="779" operator="notEqual">
      <formula>0</formula>
    </cfRule>
  </conditionalFormatting>
  <conditionalFormatting sqref="V76">
    <cfRule type="cellIs" dxfId="777" priority="778" operator="notEqual">
      <formula>0</formula>
    </cfRule>
  </conditionalFormatting>
  <conditionalFormatting sqref="V76">
    <cfRule type="cellIs" dxfId="776" priority="777" operator="notEqual">
      <formula>0</formula>
    </cfRule>
  </conditionalFormatting>
  <conditionalFormatting sqref="V76">
    <cfRule type="cellIs" dxfId="775" priority="776" operator="notEqual">
      <formula>0</formula>
    </cfRule>
  </conditionalFormatting>
  <conditionalFormatting sqref="V78">
    <cfRule type="cellIs" dxfId="774" priority="775" operator="notEqual">
      <formula>0</formula>
    </cfRule>
  </conditionalFormatting>
  <conditionalFormatting sqref="V80">
    <cfRule type="cellIs" dxfId="773" priority="774" operator="notEqual">
      <formula>0</formula>
    </cfRule>
  </conditionalFormatting>
  <conditionalFormatting sqref="V82">
    <cfRule type="cellIs" dxfId="772" priority="773" operator="notEqual">
      <formula>0</formula>
    </cfRule>
  </conditionalFormatting>
  <conditionalFormatting sqref="V84">
    <cfRule type="cellIs" dxfId="771" priority="772" operator="notEqual">
      <formula>0</formula>
    </cfRule>
  </conditionalFormatting>
  <conditionalFormatting sqref="V86">
    <cfRule type="cellIs" dxfId="770" priority="771" operator="notEqual">
      <formula>0</formula>
    </cfRule>
  </conditionalFormatting>
  <conditionalFormatting sqref="V88">
    <cfRule type="cellIs" dxfId="769" priority="770" operator="notEqual">
      <formula>0</formula>
    </cfRule>
  </conditionalFormatting>
  <conditionalFormatting sqref="W85">
    <cfRule type="cellIs" dxfId="768" priority="769" operator="notEqual">
      <formula>0</formula>
    </cfRule>
  </conditionalFormatting>
  <conditionalFormatting sqref="W87">
    <cfRule type="cellIs" dxfId="767" priority="768" operator="notEqual">
      <formula>0</formula>
    </cfRule>
  </conditionalFormatting>
  <conditionalFormatting sqref="W89">
    <cfRule type="cellIs" dxfId="766" priority="767" operator="notEqual">
      <formula>0</formula>
    </cfRule>
  </conditionalFormatting>
  <conditionalFormatting sqref="W81">
    <cfRule type="cellIs" dxfId="765" priority="766" operator="notEqual">
      <formula>0</formula>
    </cfRule>
  </conditionalFormatting>
  <conditionalFormatting sqref="W83">
    <cfRule type="cellIs" dxfId="764" priority="765" operator="notEqual">
      <formula>0</formula>
    </cfRule>
  </conditionalFormatting>
  <conditionalFormatting sqref="W85">
    <cfRule type="cellIs" dxfId="763" priority="764" operator="notEqual">
      <formula>0</formula>
    </cfRule>
  </conditionalFormatting>
  <conditionalFormatting sqref="W75">
    <cfRule type="cellIs" dxfId="762" priority="763" operator="notEqual">
      <formula>0</formula>
    </cfRule>
  </conditionalFormatting>
  <conditionalFormatting sqref="W77">
    <cfRule type="cellIs" dxfId="761" priority="762" operator="notEqual">
      <formula>0</formula>
    </cfRule>
  </conditionalFormatting>
  <conditionalFormatting sqref="W79">
    <cfRule type="cellIs" dxfId="760" priority="761" operator="notEqual">
      <formula>0</formula>
    </cfRule>
  </conditionalFormatting>
  <conditionalFormatting sqref="W77">
    <cfRule type="cellIs" dxfId="759" priority="760" operator="notEqual">
      <formula>0</formula>
    </cfRule>
  </conditionalFormatting>
  <conditionalFormatting sqref="W79">
    <cfRule type="cellIs" dxfId="758" priority="759" operator="notEqual">
      <formula>0</formula>
    </cfRule>
  </conditionalFormatting>
  <conditionalFormatting sqref="W75">
    <cfRule type="cellIs" dxfId="757" priority="758" operator="notEqual">
      <formula>0</formula>
    </cfRule>
  </conditionalFormatting>
  <conditionalFormatting sqref="W77">
    <cfRule type="cellIs" dxfId="756" priority="757" operator="notEqual">
      <formula>0</formula>
    </cfRule>
  </conditionalFormatting>
  <conditionalFormatting sqref="W85">
    <cfRule type="cellIs" dxfId="755" priority="756" operator="notEqual">
      <formula>0</formula>
    </cfRule>
  </conditionalFormatting>
  <conditionalFormatting sqref="W87">
    <cfRule type="cellIs" dxfId="754" priority="755" operator="notEqual">
      <formula>0</formula>
    </cfRule>
  </conditionalFormatting>
  <conditionalFormatting sqref="W89">
    <cfRule type="cellIs" dxfId="753" priority="754" operator="notEqual">
      <formula>0</formula>
    </cfRule>
  </conditionalFormatting>
  <conditionalFormatting sqref="W81">
    <cfRule type="cellIs" dxfId="752" priority="753" operator="notEqual">
      <formula>0</formula>
    </cfRule>
  </conditionalFormatting>
  <conditionalFormatting sqref="W83">
    <cfRule type="cellIs" dxfId="751" priority="752" operator="notEqual">
      <formula>0</formula>
    </cfRule>
  </conditionalFormatting>
  <conditionalFormatting sqref="W85">
    <cfRule type="cellIs" dxfId="750" priority="751" operator="notEqual">
      <formula>0</formula>
    </cfRule>
  </conditionalFormatting>
  <conditionalFormatting sqref="W75">
    <cfRule type="cellIs" dxfId="749" priority="750" operator="notEqual">
      <formula>0</formula>
    </cfRule>
  </conditionalFormatting>
  <conditionalFormatting sqref="W77">
    <cfRule type="cellIs" dxfId="748" priority="749" operator="notEqual">
      <formula>0</formula>
    </cfRule>
  </conditionalFormatting>
  <conditionalFormatting sqref="W79">
    <cfRule type="cellIs" dxfId="747" priority="748" operator="notEqual">
      <formula>0</formula>
    </cfRule>
  </conditionalFormatting>
  <conditionalFormatting sqref="W79">
    <cfRule type="cellIs" dxfId="746" priority="747" operator="notEqual">
      <formula>0</formula>
    </cfRule>
  </conditionalFormatting>
  <conditionalFormatting sqref="W81">
    <cfRule type="cellIs" dxfId="745" priority="746" operator="notEqual">
      <formula>0</formula>
    </cfRule>
  </conditionalFormatting>
  <conditionalFormatting sqref="W83">
    <cfRule type="cellIs" dxfId="744" priority="745" operator="notEqual">
      <formula>0</formula>
    </cfRule>
  </conditionalFormatting>
  <conditionalFormatting sqref="W75">
    <cfRule type="cellIs" dxfId="743" priority="744" operator="notEqual">
      <formula>0</formula>
    </cfRule>
  </conditionalFormatting>
  <conditionalFormatting sqref="W77">
    <cfRule type="cellIs" dxfId="742" priority="743" operator="notEqual">
      <formula>0</formula>
    </cfRule>
  </conditionalFormatting>
  <conditionalFormatting sqref="W79">
    <cfRule type="cellIs" dxfId="741" priority="742" operator="notEqual">
      <formula>0</formula>
    </cfRule>
  </conditionalFormatting>
  <conditionalFormatting sqref="W75">
    <cfRule type="cellIs" dxfId="740" priority="741" operator="notEqual">
      <formula>0</formula>
    </cfRule>
  </conditionalFormatting>
  <conditionalFormatting sqref="W77">
    <cfRule type="cellIs" dxfId="739" priority="740" operator="notEqual">
      <formula>0</formula>
    </cfRule>
  </conditionalFormatting>
  <conditionalFormatting sqref="W79">
    <cfRule type="cellIs" dxfId="738" priority="739" operator="notEqual">
      <formula>0</formula>
    </cfRule>
  </conditionalFormatting>
  <conditionalFormatting sqref="W81">
    <cfRule type="cellIs" dxfId="737" priority="738" operator="notEqual">
      <formula>0</formula>
    </cfRule>
  </conditionalFormatting>
  <conditionalFormatting sqref="W83">
    <cfRule type="cellIs" dxfId="736" priority="737" operator="notEqual">
      <formula>0</formula>
    </cfRule>
  </conditionalFormatting>
  <conditionalFormatting sqref="W85">
    <cfRule type="cellIs" dxfId="735" priority="736" operator="notEqual">
      <formula>0</formula>
    </cfRule>
  </conditionalFormatting>
  <conditionalFormatting sqref="W87">
    <cfRule type="cellIs" dxfId="734" priority="735" operator="notEqual">
      <formula>0</formula>
    </cfRule>
  </conditionalFormatting>
  <conditionalFormatting sqref="W89">
    <cfRule type="cellIs" dxfId="733" priority="734" operator="notEqual">
      <formula>0</formula>
    </cfRule>
  </conditionalFormatting>
  <conditionalFormatting sqref="W81">
    <cfRule type="cellIs" dxfId="732" priority="733" operator="notEqual">
      <formula>0</formula>
    </cfRule>
  </conditionalFormatting>
  <conditionalFormatting sqref="W83">
    <cfRule type="cellIs" dxfId="731" priority="732" operator="notEqual">
      <formula>0</formula>
    </cfRule>
  </conditionalFormatting>
  <conditionalFormatting sqref="W85">
    <cfRule type="cellIs" dxfId="730" priority="731" operator="notEqual">
      <formula>0</formula>
    </cfRule>
  </conditionalFormatting>
  <conditionalFormatting sqref="W77">
    <cfRule type="cellIs" dxfId="729" priority="730" operator="notEqual">
      <formula>0</formula>
    </cfRule>
  </conditionalFormatting>
  <conditionalFormatting sqref="W79">
    <cfRule type="cellIs" dxfId="728" priority="729" operator="notEqual">
      <formula>0</formula>
    </cfRule>
  </conditionalFormatting>
  <conditionalFormatting sqref="W77">
    <cfRule type="cellIs" dxfId="727" priority="728" operator="notEqual">
      <formula>0</formula>
    </cfRule>
  </conditionalFormatting>
  <conditionalFormatting sqref="W79">
    <cfRule type="cellIs" dxfId="726" priority="727" operator="notEqual">
      <formula>0</formula>
    </cfRule>
  </conditionalFormatting>
  <conditionalFormatting sqref="W75">
    <cfRule type="cellIs" dxfId="725" priority="726" operator="notEqual">
      <formula>0</formula>
    </cfRule>
  </conditionalFormatting>
  <conditionalFormatting sqref="W77">
    <cfRule type="cellIs" dxfId="724" priority="725" operator="notEqual">
      <formula>0</formula>
    </cfRule>
  </conditionalFormatting>
  <conditionalFormatting sqref="W77">
    <cfRule type="cellIs" dxfId="723" priority="724" operator="notEqual">
      <formula>0</formula>
    </cfRule>
  </conditionalFormatting>
  <conditionalFormatting sqref="W77">
    <cfRule type="cellIs" dxfId="722" priority="723" operator="notEqual">
      <formula>0</formula>
    </cfRule>
  </conditionalFormatting>
  <conditionalFormatting sqref="W77">
    <cfRule type="cellIs" dxfId="721" priority="722" operator="notEqual">
      <formula>0</formula>
    </cfRule>
  </conditionalFormatting>
  <conditionalFormatting sqref="W79">
    <cfRule type="cellIs" dxfId="720" priority="721" operator="notEqual">
      <formula>0</formula>
    </cfRule>
  </conditionalFormatting>
  <conditionalFormatting sqref="W81">
    <cfRule type="cellIs" dxfId="719" priority="720" operator="notEqual">
      <formula>0</formula>
    </cfRule>
  </conditionalFormatting>
  <conditionalFormatting sqref="W83">
    <cfRule type="cellIs" dxfId="718" priority="719" operator="notEqual">
      <formula>0</formula>
    </cfRule>
  </conditionalFormatting>
  <conditionalFormatting sqref="W85">
    <cfRule type="cellIs" dxfId="717" priority="718" operator="notEqual">
      <formula>0</formula>
    </cfRule>
  </conditionalFormatting>
  <conditionalFormatting sqref="W87">
    <cfRule type="cellIs" dxfId="716" priority="717" operator="notEqual">
      <formula>0</formula>
    </cfRule>
  </conditionalFormatting>
  <conditionalFormatting sqref="W89">
    <cfRule type="cellIs" dxfId="715" priority="716" operator="notEqual">
      <formula>0</formula>
    </cfRule>
  </conditionalFormatting>
  <conditionalFormatting sqref="X86">
    <cfRule type="cellIs" dxfId="714" priority="715" operator="notEqual">
      <formula>0</formula>
    </cfRule>
  </conditionalFormatting>
  <conditionalFormatting sqref="X88">
    <cfRule type="cellIs" dxfId="713" priority="714" operator="notEqual">
      <formula>0</formula>
    </cfRule>
  </conditionalFormatting>
  <conditionalFormatting sqref="X90">
    <cfRule type="cellIs" dxfId="712" priority="713" operator="notEqual">
      <formula>0</formula>
    </cfRule>
  </conditionalFormatting>
  <conditionalFormatting sqref="X82">
    <cfRule type="cellIs" dxfId="711" priority="712" operator="notEqual">
      <formula>0</formula>
    </cfRule>
  </conditionalFormatting>
  <conditionalFormatting sqref="X84">
    <cfRule type="cellIs" dxfId="710" priority="711" operator="notEqual">
      <formula>0</formula>
    </cfRule>
  </conditionalFormatting>
  <conditionalFormatting sqref="X86">
    <cfRule type="cellIs" dxfId="709" priority="710" operator="notEqual">
      <formula>0</formula>
    </cfRule>
  </conditionalFormatting>
  <conditionalFormatting sqref="X76">
    <cfRule type="cellIs" dxfId="708" priority="709" operator="notEqual">
      <formula>0</formula>
    </cfRule>
  </conditionalFormatting>
  <conditionalFormatting sqref="X78">
    <cfRule type="cellIs" dxfId="707" priority="708" operator="notEqual">
      <formula>0</formula>
    </cfRule>
  </conditionalFormatting>
  <conditionalFormatting sqref="X80">
    <cfRule type="cellIs" dxfId="706" priority="707" operator="notEqual">
      <formula>0</formula>
    </cfRule>
  </conditionalFormatting>
  <conditionalFormatting sqref="X78">
    <cfRule type="cellIs" dxfId="705" priority="706" operator="notEqual">
      <formula>0</formula>
    </cfRule>
  </conditionalFormatting>
  <conditionalFormatting sqref="X80">
    <cfRule type="cellIs" dxfId="704" priority="705" operator="notEqual">
      <formula>0</formula>
    </cfRule>
  </conditionalFormatting>
  <conditionalFormatting sqref="X76">
    <cfRule type="cellIs" dxfId="703" priority="704" operator="notEqual">
      <formula>0</formula>
    </cfRule>
  </conditionalFormatting>
  <conditionalFormatting sqref="X78">
    <cfRule type="cellIs" dxfId="702" priority="703" operator="notEqual">
      <formula>0</formula>
    </cfRule>
  </conditionalFormatting>
  <conditionalFormatting sqref="X86">
    <cfRule type="cellIs" dxfId="701" priority="702" operator="notEqual">
      <formula>0</formula>
    </cfRule>
  </conditionalFormatting>
  <conditionalFormatting sqref="X88">
    <cfRule type="cellIs" dxfId="700" priority="701" operator="notEqual">
      <formula>0</formula>
    </cfRule>
  </conditionalFormatting>
  <conditionalFormatting sqref="X90">
    <cfRule type="cellIs" dxfId="699" priority="700" operator="notEqual">
      <formula>0</formula>
    </cfRule>
  </conditionalFormatting>
  <conditionalFormatting sqref="X82">
    <cfRule type="cellIs" dxfId="698" priority="699" operator="notEqual">
      <formula>0</formula>
    </cfRule>
  </conditionalFormatting>
  <conditionalFormatting sqref="X84">
    <cfRule type="cellIs" dxfId="697" priority="698" operator="notEqual">
      <formula>0</formula>
    </cfRule>
  </conditionalFormatting>
  <conditionalFormatting sqref="X86">
    <cfRule type="cellIs" dxfId="696" priority="697" operator="notEqual">
      <formula>0</formula>
    </cfRule>
  </conditionalFormatting>
  <conditionalFormatting sqref="X76">
    <cfRule type="cellIs" dxfId="695" priority="696" operator="notEqual">
      <formula>0</formula>
    </cfRule>
  </conditionalFormatting>
  <conditionalFormatting sqref="X78">
    <cfRule type="cellIs" dxfId="694" priority="695" operator="notEqual">
      <formula>0</formula>
    </cfRule>
  </conditionalFormatting>
  <conditionalFormatting sqref="X80">
    <cfRule type="cellIs" dxfId="693" priority="694" operator="notEqual">
      <formula>0</formula>
    </cfRule>
  </conditionalFormatting>
  <conditionalFormatting sqref="X80">
    <cfRule type="cellIs" dxfId="692" priority="693" operator="notEqual">
      <formula>0</formula>
    </cfRule>
  </conditionalFormatting>
  <conditionalFormatting sqref="X82">
    <cfRule type="cellIs" dxfId="691" priority="692" operator="notEqual">
      <formula>0</formula>
    </cfRule>
  </conditionalFormatting>
  <conditionalFormatting sqref="X84">
    <cfRule type="cellIs" dxfId="690" priority="691" operator="notEqual">
      <formula>0</formula>
    </cfRule>
  </conditionalFormatting>
  <conditionalFormatting sqref="X76">
    <cfRule type="cellIs" dxfId="689" priority="690" operator="notEqual">
      <formula>0</formula>
    </cfRule>
  </conditionalFormatting>
  <conditionalFormatting sqref="X78">
    <cfRule type="cellIs" dxfId="688" priority="689" operator="notEqual">
      <formula>0</formula>
    </cfRule>
  </conditionalFormatting>
  <conditionalFormatting sqref="X80">
    <cfRule type="cellIs" dxfId="687" priority="688" operator="notEqual">
      <formula>0</formula>
    </cfRule>
  </conditionalFormatting>
  <conditionalFormatting sqref="X76">
    <cfRule type="cellIs" dxfId="686" priority="687" operator="notEqual">
      <formula>0</formula>
    </cfRule>
  </conditionalFormatting>
  <conditionalFormatting sqref="X78">
    <cfRule type="cellIs" dxfId="685" priority="686" operator="notEqual">
      <formula>0</formula>
    </cfRule>
  </conditionalFormatting>
  <conditionalFormatting sqref="X80">
    <cfRule type="cellIs" dxfId="684" priority="685" operator="notEqual">
      <formula>0</formula>
    </cfRule>
  </conditionalFormatting>
  <conditionalFormatting sqref="X82">
    <cfRule type="cellIs" dxfId="683" priority="684" operator="notEqual">
      <formula>0</formula>
    </cfRule>
  </conditionalFormatting>
  <conditionalFormatting sqref="X84">
    <cfRule type="cellIs" dxfId="682" priority="683" operator="notEqual">
      <formula>0</formula>
    </cfRule>
  </conditionalFormatting>
  <conditionalFormatting sqref="X86">
    <cfRule type="cellIs" dxfId="681" priority="682" operator="notEqual">
      <formula>0</formula>
    </cfRule>
  </conditionalFormatting>
  <conditionalFormatting sqref="X88">
    <cfRule type="cellIs" dxfId="680" priority="681" operator="notEqual">
      <formula>0</formula>
    </cfRule>
  </conditionalFormatting>
  <conditionalFormatting sqref="X90">
    <cfRule type="cellIs" dxfId="679" priority="680" operator="notEqual">
      <formula>0</formula>
    </cfRule>
  </conditionalFormatting>
  <conditionalFormatting sqref="X82">
    <cfRule type="cellIs" dxfId="678" priority="679" operator="notEqual">
      <formula>0</formula>
    </cfRule>
  </conditionalFormatting>
  <conditionalFormatting sqref="X84">
    <cfRule type="cellIs" dxfId="677" priority="678" operator="notEqual">
      <formula>0</formula>
    </cfRule>
  </conditionalFormatting>
  <conditionalFormatting sqref="X86">
    <cfRule type="cellIs" dxfId="676" priority="677" operator="notEqual">
      <formula>0</formula>
    </cfRule>
  </conditionalFormatting>
  <conditionalFormatting sqref="X78">
    <cfRule type="cellIs" dxfId="675" priority="676" operator="notEqual">
      <formula>0</formula>
    </cfRule>
  </conditionalFormatting>
  <conditionalFormatting sqref="X80">
    <cfRule type="cellIs" dxfId="674" priority="675" operator="notEqual">
      <formula>0</formula>
    </cfRule>
  </conditionalFormatting>
  <conditionalFormatting sqref="X78">
    <cfRule type="cellIs" dxfId="673" priority="674" operator="notEqual">
      <formula>0</formula>
    </cfRule>
  </conditionalFormatting>
  <conditionalFormatting sqref="X80">
    <cfRule type="cellIs" dxfId="672" priority="673" operator="notEqual">
      <formula>0</formula>
    </cfRule>
  </conditionalFormatting>
  <conditionalFormatting sqref="X76">
    <cfRule type="cellIs" dxfId="671" priority="672" operator="notEqual">
      <formula>0</formula>
    </cfRule>
  </conditionalFormatting>
  <conditionalFormatting sqref="X78">
    <cfRule type="cellIs" dxfId="670" priority="671" operator="notEqual">
      <formula>0</formula>
    </cfRule>
  </conditionalFormatting>
  <conditionalFormatting sqref="X78">
    <cfRule type="cellIs" dxfId="669" priority="670" operator="notEqual">
      <formula>0</formula>
    </cfRule>
  </conditionalFormatting>
  <conditionalFormatting sqref="X78">
    <cfRule type="cellIs" dxfId="668" priority="669" operator="notEqual">
      <formula>0</formula>
    </cfRule>
  </conditionalFormatting>
  <conditionalFormatting sqref="X78">
    <cfRule type="cellIs" dxfId="667" priority="668" operator="notEqual">
      <formula>0</formula>
    </cfRule>
  </conditionalFormatting>
  <conditionalFormatting sqref="X80">
    <cfRule type="cellIs" dxfId="666" priority="667" operator="notEqual">
      <formula>0</formula>
    </cfRule>
  </conditionalFormatting>
  <conditionalFormatting sqref="X82">
    <cfRule type="cellIs" dxfId="665" priority="666" operator="notEqual">
      <formula>0</formula>
    </cfRule>
  </conditionalFormatting>
  <conditionalFormatting sqref="X84">
    <cfRule type="cellIs" dxfId="664" priority="665" operator="notEqual">
      <formula>0</formula>
    </cfRule>
  </conditionalFormatting>
  <conditionalFormatting sqref="X86">
    <cfRule type="cellIs" dxfId="663" priority="664" operator="notEqual">
      <formula>0</formula>
    </cfRule>
  </conditionalFormatting>
  <conditionalFormatting sqref="X88">
    <cfRule type="cellIs" dxfId="662" priority="663" operator="notEqual">
      <formula>0</formula>
    </cfRule>
  </conditionalFormatting>
  <conditionalFormatting sqref="X90">
    <cfRule type="cellIs" dxfId="661" priority="662" operator="notEqual">
      <formula>0</formula>
    </cfRule>
  </conditionalFormatting>
  <conditionalFormatting sqref="X84">
    <cfRule type="cellIs" dxfId="660" priority="661" operator="notEqual">
      <formula>0</formula>
    </cfRule>
  </conditionalFormatting>
  <conditionalFormatting sqref="X76">
    <cfRule type="cellIs" dxfId="659" priority="660" operator="notEqual">
      <formula>0</formula>
    </cfRule>
  </conditionalFormatting>
  <conditionalFormatting sqref="X78">
    <cfRule type="cellIs" dxfId="658" priority="659" operator="notEqual">
      <formula>0</formula>
    </cfRule>
  </conditionalFormatting>
  <conditionalFormatting sqref="X72">
    <cfRule type="cellIs" dxfId="657" priority="658" operator="notEqual">
      <formula>0</formula>
    </cfRule>
  </conditionalFormatting>
  <conditionalFormatting sqref="X74">
    <cfRule type="cellIs" dxfId="656" priority="657" operator="notEqual">
      <formula>0</formula>
    </cfRule>
  </conditionalFormatting>
  <conditionalFormatting sqref="X76">
    <cfRule type="cellIs" dxfId="655" priority="656" operator="notEqual">
      <formula>0</formula>
    </cfRule>
  </conditionalFormatting>
  <conditionalFormatting sqref="X70">
    <cfRule type="cellIs" dxfId="654" priority="655" operator="notEqual">
      <formula>0</formula>
    </cfRule>
  </conditionalFormatting>
  <conditionalFormatting sqref="X82">
    <cfRule type="cellIs" dxfId="653" priority="654" operator="notEqual">
      <formula>0</formula>
    </cfRule>
  </conditionalFormatting>
  <conditionalFormatting sqref="X84">
    <cfRule type="cellIs" dxfId="652" priority="653" operator="notEqual">
      <formula>0</formula>
    </cfRule>
  </conditionalFormatting>
  <conditionalFormatting sqref="X76">
    <cfRule type="cellIs" dxfId="651" priority="652" operator="notEqual">
      <formula>0</formula>
    </cfRule>
  </conditionalFormatting>
  <conditionalFormatting sqref="X78">
    <cfRule type="cellIs" dxfId="650" priority="651" operator="notEqual">
      <formula>0</formula>
    </cfRule>
  </conditionalFormatting>
  <conditionalFormatting sqref="X80">
    <cfRule type="cellIs" dxfId="649" priority="650" operator="notEqual">
      <formula>0</formula>
    </cfRule>
  </conditionalFormatting>
  <conditionalFormatting sqref="X70">
    <cfRule type="cellIs" dxfId="648" priority="649" operator="notEqual">
      <formula>0</formula>
    </cfRule>
  </conditionalFormatting>
  <conditionalFormatting sqref="X72">
    <cfRule type="cellIs" dxfId="647" priority="648" operator="notEqual">
      <formula>0</formula>
    </cfRule>
  </conditionalFormatting>
  <conditionalFormatting sqref="X74">
    <cfRule type="cellIs" dxfId="646" priority="647" operator="notEqual">
      <formula>0</formula>
    </cfRule>
  </conditionalFormatting>
  <conditionalFormatting sqref="X70">
    <cfRule type="cellIs" dxfId="645" priority="646" operator="notEqual">
      <formula>0</formula>
    </cfRule>
  </conditionalFormatting>
  <conditionalFormatting sqref="X70">
    <cfRule type="cellIs" dxfId="644" priority="645" operator="notEqual">
      <formula>0</formula>
    </cfRule>
  </conditionalFormatting>
  <conditionalFormatting sqref="X72">
    <cfRule type="cellIs" dxfId="643" priority="644" operator="notEqual">
      <formula>0</formula>
    </cfRule>
  </conditionalFormatting>
  <conditionalFormatting sqref="X74">
    <cfRule type="cellIs" dxfId="642" priority="643" operator="notEqual">
      <formula>0</formula>
    </cfRule>
  </conditionalFormatting>
  <conditionalFormatting sqref="X84">
    <cfRule type="cellIs" dxfId="641" priority="642" operator="notEqual">
      <formula>0</formula>
    </cfRule>
  </conditionalFormatting>
  <conditionalFormatting sqref="X84">
    <cfRule type="cellIs" dxfId="640" priority="641" operator="notEqual">
      <formula>0</formula>
    </cfRule>
  </conditionalFormatting>
  <conditionalFormatting sqref="X84">
    <cfRule type="cellIs" dxfId="639" priority="640" operator="notEqual">
      <formula>0</formula>
    </cfRule>
  </conditionalFormatting>
  <conditionalFormatting sqref="X84">
    <cfRule type="cellIs" dxfId="638" priority="639" operator="notEqual">
      <formula>0</formula>
    </cfRule>
  </conditionalFormatting>
  <conditionalFormatting sqref="X82">
    <cfRule type="cellIs" dxfId="637" priority="638" operator="notEqual">
      <formula>0</formula>
    </cfRule>
  </conditionalFormatting>
  <conditionalFormatting sqref="X84">
    <cfRule type="cellIs" dxfId="636" priority="637" operator="notEqual">
      <formula>0</formula>
    </cfRule>
  </conditionalFormatting>
  <conditionalFormatting sqref="X76">
    <cfRule type="cellIs" dxfId="635" priority="636" operator="notEqual">
      <formula>0</formula>
    </cfRule>
  </conditionalFormatting>
  <conditionalFormatting sqref="X78">
    <cfRule type="cellIs" dxfId="634" priority="635" operator="notEqual">
      <formula>0</formula>
    </cfRule>
  </conditionalFormatting>
  <conditionalFormatting sqref="X80">
    <cfRule type="cellIs" dxfId="633" priority="634" operator="notEqual">
      <formula>0</formula>
    </cfRule>
  </conditionalFormatting>
  <conditionalFormatting sqref="X78">
    <cfRule type="cellIs" dxfId="632" priority="633" operator="notEqual">
      <formula>0</formula>
    </cfRule>
  </conditionalFormatting>
  <conditionalFormatting sqref="X80">
    <cfRule type="cellIs" dxfId="631" priority="632" operator="notEqual">
      <formula>0</formula>
    </cfRule>
  </conditionalFormatting>
  <conditionalFormatting sqref="X76">
    <cfRule type="cellIs" dxfId="630" priority="631" operator="notEqual">
      <formula>0</formula>
    </cfRule>
  </conditionalFormatting>
  <conditionalFormatting sqref="X78">
    <cfRule type="cellIs" dxfId="629" priority="630" operator="notEqual">
      <formula>0</formula>
    </cfRule>
  </conditionalFormatting>
  <conditionalFormatting sqref="X82">
    <cfRule type="cellIs" dxfId="628" priority="629" operator="notEqual">
      <formula>0</formula>
    </cfRule>
  </conditionalFormatting>
  <conditionalFormatting sqref="X84">
    <cfRule type="cellIs" dxfId="627" priority="628" operator="notEqual">
      <formula>0</formula>
    </cfRule>
  </conditionalFormatting>
  <conditionalFormatting sqref="X76">
    <cfRule type="cellIs" dxfId="626" priority="627" operator="notEqual">
      <formula>0</formula>
    </cfRule>
  </conditionalFormatting>
  <conditionalFormatting sqref="X78">
    <cfRule type="cellIs" dxfId="625" priority="626" operator="notEqual">
      <formula>0</formula>
    </cfRule>
  </conditionalFormatting>
  <conditionalFormatting sqref="X80">
    <cfRule type="cellIs" dxfId="624" priority="625" operator="notEqual">
      <formula>0</formula>
    </cfRule>
  </conditionalFormatting>
  <conditionalFormatting sqref="X80">
    <cfRule type="cellIs" dxfId="623" priority="624" operator="notEqual">
      <formula>0</formula>
    </cfRule>
  </conditionalFormatting>
  <conditionalFormatting sqref="X82">
    <cfRule type="cellIs" dxfId="622" priority="623" operator="notEqual">
      <formula>0</formula>
    </cfRule>
  </conditionalFormatting>
  <conditionalFormatting sqref="X84">
    <cfRule type="cellIs" dxfId="621" priority="622" operator="notEqual">
      <formula>0</formula>
    </cfRule>
  </conditionalFormatting>
  <conditionalFormatting sqref="X76">
    <cfRule type="cellIs" dxfId="620" priority="621" operator="notEqual">
      <formula>0</formula>
    </cfRule>
  </conditionalFormatting>
  <conditionalFormatting sqref="X78">
    <cfRule type="cellIs" dxfId="619" priority="620" operator="notEqual">
      <formula>0</formula>
    </cfRule>
  </conditionalFormatting>
  <conditionalFormatting sqref="X80">
    <cfRule type="cellIs" dxfId="618" priority="619" operator="notEqual">
      <formula>0</formula>
    </cfRule>
  </conditionalFormatting>
  <conditionalFormatting sqref="X76">
    <cfRule type="cellIs" dxfId="617" priority="618" operator="notEqual">
      <formula>0</formula>
    </cfRule>
  </conditionalFormatting>
  <conditionalFormatting sqref="X78">
    <cfRule type="cellIs" dxfId="616" priority="617" operator="notEqual">
      <formula>0</formula>
    </cfRule>
  </conditionalFormatting>
  <conditionalFormatting sqref="X80">
    <cfRule type="cellIs" dxfId="615" priority="616" operator="notEqual">
      <formula>0</formula>
    </cfRule>
  </conditionalFormatting>
  <conditionalFormatting sqref="X82">
    <cfRule type="cellIs" dxfId="614" priority="615" operator="notEqual">
      <formula>0</formula>
    </cfRule>
  </conditionalFormatting>
  <conditionalFormatting sqref="X84">
    <cfRule type="cellIs" dxfId="613" priority="614" operator="notEqual">
      <formula>0</formula>
    </cfRule>
  </conditionalFormatting>
  <conditionalFormatting sqref="X82">
    <cfRule type="cellIs" dxfId="612" priority="613" operator="notEqual">
      <formula>0</formula>
    </cfRule>
  </conditionalFormatting>
  <conditionalFormatting sqref="X84">
    <cfRule type="cellIs" dxfId="611" priority="612" operator="notEqual">
      <formula>0</formula>
    </cfRule>
  </conditionalFormatting>
  <conditionalFormatting sqref="X78">
    <cfRule type="cellIs" dxfId="610" priority="611" operator="notEqual">
      <formula>0</formula>
    </cfRule>
  </conditionalFormatting>
  <conditionalFormatting sqref="X80">
    <cfRule type="cellIs" dxfId="609" priority="610" operator="notEqual">
      <formula>0</formula>
    </cfRule>
  </conditionalFormatting>
  <conditionalFormatting sqref="X78">
    <cfRule type="cellIs" dxfId="608" priority="609" operator="notEqual">
      <formula>0</formula>
    </cfRule>
  </conditionalFormatting>
  <conditionalFormatting sqref="X80">
    <cfRule type="cellIs" dxfId="607" priority="608" operator="notEqual">
      <formula>0</formula>
    </cfRule>
  </conditionalFormatting>
  <conditionalFormatting sqref="X76">
    <cfRule type="cellIs" dxfId="606" priority="607" operator="notEqual">
      <formula>0</formula>
    </cfRule>
  </conditionalFormatting>
  <conditionalFormatting sqref="X78">
    <cfRule type="cellIs" dxfId="605" priority="606" operator="notEqual">
      <formula>0</formula>
    </cfRule>
  </conditionalFormatting>
  <conditionalFormatting sqref="X78">
    <cfRule type="cellIs" dxfId="604" priority="605" operator="notEqual">
      <formula>0</formula>
    </cfRule>
  </conditionalFormatting>
  <conditionalFormatting sqref="X78">
    <cfRule type="cellIs" dxfId="603" priority="604" operator="notEqual">
      <formula>0</formula>
    </cfRule>
  </conditionalFormatting>
  <conditionalFormatting sqref="X78">
    <cfRule type="cellIs" dxfId="602" priority="603" operator="notEqual">
      <formula>0</formula>
    </cfRule>
  </conditionalFormatting>
  <conditionalFormatting sqref="X80">
    <cfRule type="cellIs" dxfId="601" priority="602" operator="notEqual">
      <formula>0</formula>
    </cfRule>
  </conditionalFormatting>
  <conditionalFormatting sqref="X82">
    <cfRule type="cellIs" dxfId="600" priority="601" operator="notEqual">
      <formula>0</formula>
    </cfRule>
  </conditionalFormatting>
  <conditionalFormatting sqref="X84">
    <cfRule type="cellIs" dxfId="599" priority="600" operator="notEqual">
      <formula>0</formula>
    </cfRule>
  </conditionalFormatting>
  <conditionalFormatting sqref="Y85">
    <cfRule type="cellIs" dxfId="598" priority="599" operator="notEqual">
      <formula>0</formula>
    </cfRule>
  </conditionalFormatting>
  <conditionalFormatting sqref="Y77">
    <cfRule type="cellIs" dxfId="597" priority="598" operator="notEqual">
      <formula>0</formula>
    </cfRule>
  </conditionalFormatting>
  <conditionalFormatting sqref="Y79">
    <cfRule type="cellIs" dxfId="596" priority="597" operator="notEqual">
      <formula>0</formula>
    </cfRule>
  </conditionalFormatting>
  <conditionalFormatting sqref="Y73">
    <cfRule type="cellIs" dxfId="595" priority="596" operator="notEqual">
      <formula>0</formula>
    </cfRule>
  </conditionalFormatting>
  <conditionalFormatting sqref="Y75">
    <cfRule type="cellIs" dxfId="594" priority="595" operator="notEqual">
      <formula>0</formula>
    </cfRule>
  </conditionalFormatting>
  <conditionalFormatting sqref="Y77">
    <cfRule type="cellIs" dxfId="593" priority="594" operator="notEqual">
      <formula>0</formula>
    </cfRule>
  </conditionalFormatting>
  <conditionalFormatting sqref="Y71">
    <cfRule type="cellIs" dxfId="592" priority="593" operator="notEqual">
      <formula>0</formula>
    </cfRule>
  </conditionalFormatting>
  <conditionalFormatting sqref="Y83">
    <cfRule type="cellIs" dxfId="591" priority="592" operator="notEqual">
      <formula>0</formula>
    </cfRule>
  </conditionalFormatting>
  <conditionalFormatting sqref="Y85">
    <cfRule type="cellIs" dxfId="590" priority="591" operator="notEqual">
      <formula>0</formula>
    </cfRule>
  </conditionalFormatting>
  <conditionalFormatting sqref="Y77">
    <cfRule type="cellIs" dxfId="589" priority="590" operator="notEqual">
      <formula>0</formula>
    </cfRule>
  </conditionalFormatting>
  <conditionalFormatting sqref="Y79">
    <cfRule type="cellIs" dxfId="588" priority="589" operator="notEqual">
      <formula>0</formula>
    </cfRule>
  </conditionalFormatting>
  <conditionalFormatting sqref="Y81">
    <cfRule type="cellIs" dxfId="587" priority="588" operator="notEqual">
      <formula>0</formula>
    </cfRule>
  </conditionalFormatting>
  <conditionalFormatting sqref="Y71">
    <cfRule type="cellIs" dxfId="586" priority="587" operator="notEqual">
      <formula>0</formula>
    </cfRule>
  </conditionalFormatting>
  <conditionalFormatting sqref="Y73">
    <cfRule type="cellIs" dxfId="585" priority="586" operator="notEqual">
      <formula>0</formula>
    </cfRule>
  </conditionalFormatting>
  <conditionalFormatting sqref="Y75">
    <cfRule type="cellIs" dxfId="584" priority="585" operator="notEqual">
      <formula>0</formula>
    </cfRule>
  </conditionalFormatting>
  <conditionalFormatting sqref="Y71">
    <cfRule type="cellIs" dxfId="583" priority="584" operator="notEqual">
      <formula>0</formula>
    </cfRule>
  </conditionalFormatting>
  <conditionalFormatting sqref="Y71">
    <cfRule type="cellIs" dxfId="582" priority="583" operator="notEqual">
      <formula>0</formula>
    </cfRule>
  </conditionalFormatting>
  <conditionalFormatting sqref="Y73">
    <cfRule type="cellIs" dxfId="581" priority="582" operator="notEqual">
      <formula>0</formula>
    </cfRule>
  </conditionalFormatting>
  <conditionalFormatting sqref="Y75">
    <cfRule type="cellIs" dxfId="580" priority="581" operator="notEqual">
      <formula>0</formula>
    </cfRule>
  </conditionalFormatting>
  <conditionalFormatting sqref="Y85">
    <cfRule type="cellIs" dxfId="579" priority="580" operator="notEqual">
      <formula>0</formula>
    </cfRule>
  </conditionalFormatting>
  <conditionalFormatting sqref="Y85">
    <cfRule type="cellIs" dxfId="578" priority="579" operator="notEqual">
      <formula>0</formula>
    </cfRule>
  </conditionalFormatting>
  <conditionalFormatting sqref="Y85">
    <cfRule type="cellIs" dxfId="577" priority="578" operator="notEqual">
      <formula>0</formula>
    </cfRule>
  </conditionalFormatting>
  <conditionalFormatting sqref="Y85">
    <cfRule type="cellIs" dxfId="576" priority="577" operator="notEqual">
      <formula>0</formula>
    </cfRule>
  </conditionalFormatting>
  <conditionalFormatting sqref="Y83">
    <cfRule type="cellIs" dxfId="575" priority="576" operator="notEqual">
      <formula>0</formula>
    </cfRule>
  </conditionalFormatting>
  <conditionalFormatting sqref="Y85">
    <cfRule type="cellIs" dxfId="574" priority="575" operator="notEqual">
      <formula>0</formula>
    </cfRule>
  </conditionalFormatting>
  <conditionalFormatting sqref="Y77">
    <cfRule type="cellIs" dxfId="573" priority="574" operator="notEqual">
      <formula>0</formula>
    </cfRule>
  </conditionalFormatting>
  <conditionalFormatting sqref="Y79">
    <cfRule type="cellIs" dxfId="572" priority="573" operator="notEqual">
      <formula>0</formula>
    </cfRule>
  </conditionalFormatting>
  <conditionalFormatting sqref="Y81">
    <cfRule type="cellIs" dxfId="571" priority="572" operator="notEqual">
      <formula>0</formula>
    </cfRule>
  </conditionalFormatting>
  <conditionalFormatting sqref="Y79">
    <cfRule type="cellIs" dxfId="570" priority="571" operator="notEqual">
      <formula>0</formula>
    </cfRule>
  </conditionalFormatting>
  <conditionalFormatting sqref="Y81">
    <cfRule type="cellIs" dxfId="569" priority="570" operator="notEqual">
      <formula>0</formula>
    </cfRule>
  </conditionalFormatting>
  <conditionalFormatting sqref="Y77">
    <cfRule type="cellIs" dxfId="568" priority="569" operator="notEqual">
      <formula>0</formula>
    </cfRule>
  </conditionalFormatting>
  <conditionalFormatting sqref="Y79">
    <cfRule type="cellIs" dxfId="567" priority="568" operator="notEqual">
      <formula>0</formula>
    </cfRule>
  </conditionalFormatting>
  <conditionalFormatting sqref="Y83">
    <cfRule type="cellIs" dxfId="566" priority="567" operator="notEqual">
      <formula>0</formula>
    </cfRule>
  </conditionalFormatting>
  <conditionalFormatting sqref="Y85">
    <cfRule type="cellIs" dxfId="565" priority="566" operator="notEqual">
      <formula>0</formula>
    </cfRule>
  </conditionalFormatting>
  <conditionalFormatting sqref="Y77">
    <cfRule type="cellIs" dxfId="564" priority="565" operator="notEqual">
      <formula>0</formula>
    </cfRule>
  </conditionalFormatting>
  <conditionalFormatting sqref="Y79">
    <cfRule type="cellIs" dxfId="563" priority="564" operator="notEqual">
      <formula>0</formula>
    </cfRule>
  </conditionalFormatting>
  <conditionalFormatting sqref="Y81">
    <cfRule type="cellIs" dxfId="562" priority="563" operator="notEqual">
      <formula>0</formula>
    </cfRule>
  </conditionalFormatting>
  <conditionalFormatting sqref="Y81">
    <cfRule type="cellIs" dxfId="561" priority="562" operator="notEqual">
      <formula>0</formula>
    </cfRule>
  </conditionalFormatting>
  <conditionalFormatting sqref="Y83">
    <cfRule type="cellIs" dxfId="560" priority="561" operator="notEqual">
      <formula>0</formula>
    </cfRule>
  </conditionalFormatting>
  <conditionalFormatting sqref="Y85">
    <cfRule type="cellIs" dxfId="559" priority="560" operator="notEqual">
      <formula>0</formula>
    </cfRule>
  </conditionalFormatting>
  <conditionalFormatting sqref="Y77">
    <cfRule type="cellIs" dxfId="558" priority="559" operator="notEqual">
      <formula>0</formula>
    </cfRule>
  </conditionalFormatting>
  <conditionalFormatting sqref="Y79">
    <cfRule type="cellIs" dxfId="557" priority="558" operator="notEqual">
      <formula>0</formula>
    </cfRule>
  </conditionalFormatting>
  <conditionalFormatting sqref="Y81">
    <cfRule type="cellIs" dxfId="556" priority="557" operator="notEqual">
      <formula>0</formula>
    </cfRule>
  </conditionalFormatting>
  <conditionalFormatting sqref="Y77">
    <cfRule type="cellIs" dxfId="555" priority="556" operator="notEqual">
      <formula>0</formula>
    </cfRule>
  </conditionalFormatting>
  <conditionalFormatting sqref="Y79">
    <cfRule type="cellIs" dxfId="554" priority="555" operator="notEqual">
      <formula>0</formula>
    </cfRule>
  </conditionalFormatting>
  <conditionalFormatting sqref="Y81">
    <cfRule type="cellIs" dxfId="553" priority="554" operator="notEqual">
      <formula>0</formula>
    </cfRule>
  </conditionalFormatting>
  <conditionalFormatting sqref="Y83">
    <cfRule type="cellIs" dxfId="552" priority="553" operator="notEqual">
      <formula>0</formula>
    </cfRule>
  </conditionalFormatting>
  <conditionalFormatting sqref="Y85">
    <cfRule type="cellIs" dxfId="551" priority="552" operator="notEqual">
      <formula>0</formula>
    </cfRule>
  </conditionalFormatting>
  <conditionalFormatting sqref="Y83">
    <cfRule type="cellIs" dxfId="550" priority="551" operator="notEqual">
      <formula>0</formula>
    </cfRule>
  </conditionalFormatting>
  <conditionalFormatting sqref="Y85">
    <cfRule type="cellIs" dxfId="549" priority="550" operator="notEqual">
      <formula>0</formula>
    </cfRule>
  </conditionalFormatting>
  <conditionalFormatting sqref="Y79">
    <cfRule type="cellIs" dxfId="548" priority="549" operator="notEqual">
      <formula>0</formula>
    </cfRule>
  </conditionalFormatting>
  <conditionalFormatting sqref="Y81">
    <cfRule type="cellIs" dxfId="547" priority="548" operator="notEqual">
      <formula>0</formula>
    </cfRule>
  </conditionalFormatting>
  <conditionalFormatting sqref="Y79">
    <cfRule type="cellIs" dxfId="546" priority="547" operator="notEqual">
      <formula>0</formula>
    </cfRule>
  </conditionalFormatting>
  <conditionalFormatting sqref="Y81">
    <cfRule type="cellIs" dxfId="545" priority="546" operator="notEqual">
      <formula>0</formula>
    </cfRule>
  </conditionalFormatting>
  <conditionalFormatting sqref="Y77">
    <cfRule type="cellIs" dxfId="544" priority="545" operator="notEqual">
      <formula>0</formula>
    </cfRule>
  </conditionalFormatting>
  <conditionalFormatting sqref="Y79">
    <cfRule type="cellIs" dxfId="543" priority="544" operator="notEqual">
      <formula>0</formula>
    </cfRule>
  </conditionalFormatting>
  <conditionalFormatting sqref="Y79">
    <cfRule type="cellIs" dxfId="542" priority="543" operator="notEqual">
      <formula>0</formula>
    </cfRule>
  </conditionalFormatting>
  <conditionalFormatting sqref="Y79">
    <cfRule type="cellIs" dxfId="541" priority="542" operator="notEqual">
      <formula>0</formula>
    </cfRule>
  </conditionalFormatting>
  <conditionalFormatting sqref="Y79">
    <cfRule type="cellIs" dxfId="540" priority="541" operator="notEqual">
      <formula>0</formula>
    </cfRule>
  </conditionalFormatting>
  <conditionalFormatting sqref="Y81">
    <cfRule type="cellIs" dxfId="539" priority="540" operator="notEqual">
      <formula>0</formula>
    </cfRule>
  </conditionalFormatting>
  <conditionalFormatting sqref="Y83">
    <cfRule type="cellIs" dxfId="538" priority="539" operator="notEqual">
      <formula>0</formula>
    </cfRule>
  </conditionalFormatting>
  <conditionalFormatting sqref="Y85">
    <cfRule type="cellIs" dxfId="537" priority="538" operator="notEqual">
      <formula>0</formula>
    </cfRule>
  </conditionalFormatting>
  <conditionalFormatting sqref="Z86">
    <cfRule type="cellIs" dxfId="536" priority="537" operator="notEqual">
      <formula>0</formula>
    </cfRule>
  </conditionalFormatting>
  <conditionalFormatting sqref="Z78">
    <cfRule type="cellIs" dxfId="535" priority="536" operator="notEqual">
      <formula>0</formula>
    </cfRule>
  </conditionalFormatting>
  <conditionalFormatting sqref="Z80">
    <cfRule type="cellIs" dxfId="534" priority="535" operator="notEqual">
      <formula>0</formula>
    </cfRule>
  </conditionalFormatting>
  <conditionalFormatting sqref="Z74">
    <cfRule type="cellIs" dxfId="533" priority="534" operator="notEqual">
      <formula>0</formula>
    </cfRule>
  </conditionalFormatting>
  <conditionalFormatting sqref="Z76">
    <cfRule type="cellIs" dxfId="532" priority="533" operator="notEqual">
      <formula>0</formula>
    </cfRule>
  </conditionalFormatting>
  <conditionalFormatting sqref="Z78">
    <cfRule type="cellIs" dxfId="531" priority="532" operator="notEqual">
      <formula>0</formula>
    </cfRule>
  </conditionalFormatting>
  <conditionalFormatting sqref="Z72">
    <cfRule type="cellIs" dxfId="530" priority="531" operator="notEqual">
      <formula>0</formula>
    </cfRule>
  </conditionalFormatting>
  <conditionalFormatting sqref="Z84">
    <cfRule type="cellIs" dxfId="529" priority="530" operator="notEqual">
      <formula>0</formula>
    </cfRule>
  </conditionalFormatting>
  <conditionalFormatting sqref="Z86">
    <cfRule type="cellIs" dxfId="528" priority="529" operator="notEqual">
      <formula>0</formula>
    </cfRule>
  </conditionalFormatting>
  <conditionalFormatting sqref="Z78">
    <cfRule type="cellIs" dxfId="527" priority="528" operator="notEqual">
      <formula>0</formula>
    </cfRule>
  </conditionalFormatting>
  <conditionalFormatting sqref="Z80">
    <cfRule type="cellIs" dxfId="526" priority="527" operator="notEqual">
      <formula>0</formula>
    </cfRule>
  </conditionalFormatting>
  <conditionalFormatting sqref="Z82">
    <cfRule type="cellIs" dxfId="525" priority="526" operator="notEqual">
      <formula>0</formula>
    </cfRule>
  </conditionalFormatting>
  <conditionalFormatting sqref="Z72">
    <cfRule type="cellIs" dxfId="524" priority="525" operator="notEqual">
      <formula>0</formula>
    </cfRule>
  </conditionalFormatting>
  <conditionalFormatting sqref="Z74">
    <cfRule type="cellIs" dxfId="523" priority="524" operator="notEqual">
      <formula>0</formula>
    </cfRule>
  </conditionalFormatting>
  <conditionalFormatting sqref="Z76">
    <cfRule type="cellIs" dxfId="522" priority="523" operator="notEqual">
      <formula>0</formula>
    </cfRule>
  </conditionalFormatting>
  <conditionalFormatting sqref="Z72">
    <cfRule type="cellIs" dxfId="521" priority="522" operator="notEqual">
      <formula>0</formula>
    </cfRule>
  </conditionalFormatting>
  <conditionalFormatting sqref="Z72">
    <cfRule type="cellIs" dxfId="520" priority="521" operator="notEqual">
      <formula>0</formula>
    </cfRule>
  </conditionalFormatting>
  <conditionalFormatting sqref="Z74">
    <cfRule type="cellIs" dxfId="519" priority="520" operator="notEqual">
      <formula>0</formula>
    </cfRule>
  </conditionalFormatting>
  <conditionalFormatting sqref="Z76">
    <cfRule type="cellIs" dxfId="518" priority="519" operator="notEqual">
      <formula>0</formula>
    </cfRule>
  </conditionalFormatting>
  <conditionalFormatting sqref="Z86">
    <cfRule type="cellIs" dxfId="517" priority="518" operator="notEqual">
      <formula>0</formula>
    </cfRule>
  </conditionalFormatting>
  <conditionalFormatting sqref="Z86">
    <cfRule type="cellIs" dxfId="516" priority="517" operator="notEqual">
      <formula>0</formula>
    </cfRule>
  </conditionalFormatting>
  <conditionalFormatting sqref="Z86">
    <cfRule type="cellIs" dxfId="515" priority="516" operator="notEqual">
      <formula>0</formula>
    </cfRule>
  </conditionalFormatting>
  <conditionalFormatting sqref="Z86">
    <cfRule type="cellIs" dxfId="514" priority="515" operator="notEqual">
      <formula>0</formula>
    </cfRule>
  </conditionalFormatting>
  <conditionalFormatting sqref="Z84">
    <cfRule type="cellIs" dxfId="513" priority="514" operator="notEqual">
      <formula>0</formula>
    </cfRule>
  </conditionalFormatting>
  <conditionalFormatting sqref="Z86">
    <cfRule type="cellIs" dxfId="512" priority="513" operator="notEqual">
      <formula>0</formula>
    </cfRule>
  </conditionalFormatting>
  <conditionalFormatting sqref="Z78">
    <cfRule type="cellIs" dxfId="511" priority="512" operator="notEqual">
      <formula>0</formula>
    </cfRule>
  </conditionalFormatting>
  <conditionalFormatting sqref="Z80">
    <cfRule type="cellIs" dxfId="510" priority="511" operator="notEqual">
      <formula>0</formula>
    </cfRule>
  </conditionalFormatting>
  <conditionalFormatting sqref="Z82">
    <cfRule type="cellIs" dxfId="509" priority="510" operator="notEqual">
      <formula>0</formula>
    </cfRule>
  </conditionalFormatting>
  <conditionalFormatting sqref="Z80">
    <cfRule type="cellIs" dxfId="508" priority="509" operator="notEqual">
      <formula>0</formula>
    </cfRule>
  </conditionalFormatting>
  <conditionalFormatting sqref="Z82">
    <cfRule type="cellIs" dxfId="507" priority="508" operator="notEqual">
      <formula>0</formula>
    </cfRule>
  </conditionalFormatting>
  <conditionalFormatting sqref="Z78">
    <cfRule type="cellIs" dxfId="506" priority="507" operator="notEqual">
      <formula>0</formula>
    </cfRule>
  </conditionalFormatting>
  <conditionalFormatting sqref="Z80">
    <cfRule type="cellIs" dxfId="505" priority="506" operator="notEqual">
      <formula>0</formula>
    </cfRule>
  </conditionalFormatting>
  <conditionalFormatting sqref="Z84">
    <cfRule type="cellIs" dxfId="504" priority="505" operator="notEqual">
      <formula>0</formula>
    </cfRule>
  </conditionalFormatting>
  <conditionalFormatting sqref="Z86">
    <cfRule type="cellIs" dxfId="503" priority="504" operator="notEqual">
      <formula>0</formula>
    </cfRule>
  </conditionalFormatting>
  <conditionalFormatting sqref="Z78">
    <cfRule type="cellIs" dxfId="502" priority="503" operator="notEqual">
      <formula>0</formula>
    </cfRule>
  </conditionalFormatting>
  <conditionalFormatting sqref="Z80">
    <cfRule type="cellIs" dxfId="501" priority="502" operator="notEqual">
      <formula>0</formula>
    </cfRule>
  </conditionalFormatting>
  <conditionalFormatting sqref="Z82">
    <cfRule type="cellIs" dxfId="500" priority="501" operator="notEqual">
      <formula>0</formula>
    </cfRule>
  </conditionalFormatting>
  <conditionalFormatting sqref="Z82">
    <cfRule type="cellIs" dxfId="499" priority="500" operator="notEqual">
      <formula>0</formula>
    </cfRule>
  </conditionalFormatting>
  <conditionalFormatting sqref="Z84">
    <cfRule type="cellIs" dxfId="498" priority="499" operator="notEqual">
      <formula>0</formula>
    </cfRule>
  </conditionalFormatting>
  <conditionalFormatting sqref="Z86">
    <cfRule type="cellIs" dxfId="497" priority="498" operator="notEqual">
      <formula>0</formula>
    </cfRule>
  </conditionalFormatting>
  <conditionalFormatting sqref="Z78">
    <cfRule type="cellIs" dxfId="496" priority="497" operator="notEqual">
      <formula>0</formula>
    </cfRule>
  </conditionalFormatting>
  <conditionalFormatting sqref="Z80">
    <cfRule type="cellIs" dxfId="495" priority="496" operator="notEqual">
      <formula>0</formula>
    </cfRule>
  </conditionalFormatting>
  <conditionalFormatting sqref="Z82">
    <cfRule type="cellIs" dxfId="494" priority="495" operator="notEqual">
      <formula>0</formula>
    </cfRule>
  </conditionalFormatting>
  <conditionalFormatting sqref="Z78">
    <cfRule type="cellIs" dxfId="493" priority="494" operator="notEqual">
      <formula>0</formula>
    </cfRule>
  </conditionalFormatting>
  <conditionalFormatting sqref="Z80">
    <cfRule type="cellIs" dxfId="492" priority="493" operator="notEqual">
      <formula>0</formula>
    </cfRule>
  </conditionalFormatting>
  <conditionalFormatting sqref="Z82">
    <cfRule type="cellIs" dxfId="491" priority="492" operator="notEqual">
      <formula>0</formula>
    </cfRule>
  </conditionalFormatting>
  <conditionalFormatting sqref="Z84">
    <cfRule type="cellIs" dxfId="490" priority="491" operator="notEqual">
      <formula>0</formula>
    </cfRule>
  </conditionalFormatting>
  <conditionalFormatting sqref="Z86">
    <cfRule type="cellIs" dxfId="489" priority="490" operator="notEqual">
      <formula>0</formula>
    </cfRule>
  </conditionalFormatting>
  <conditionalFormatting sqref="Z84">
    <cfRule type="cellIs" dxfId="488" priority="489" operator="notEqual">
      <formula>0</formula>
    </cfRule>
  </conditionalFormatting>
  <conditionalFormatting sqref="Z86">
    <cfRule type="cellIs" dxfId="487" priority="488" operator="notEqual">
      <formula>0</formula>
    </cfRule>
  </conditionalFormatting>
  <conditionalFormatting sqref="Z80">
    <cfRule type="cellIs" dxfId="486" priority="487" operator="notEqual">
      <formula>0</formula>
    </cfRule>
  </conditionalFormatting>
  <conditionalFormatting sqref="Z82">
    <cfRule type="cellIs" dxfId="485" priority="486" operator="notEqual">
      <formula>0</formula>
    </cfRule>
  </conditionalFormatting>
  <conditionalFormatting sqref="Z80">
    <cfRule type="cellIs" dxfId="484" priority="485" operator="notEqual">
      <formula>0</formula>
    </cfRule>
  </conditionalFormatting>
  <conditionalFormatting sqref="Z82">
    <cfRule type="cellIs" dxfId="483" priority="484" operator="notEqual">
      <formula>0</formula>
    </cfRule>
  </conditionalFormatting>
  <conditionalFormatting sqref="Z78">
    <cfRule type="cellIs" dxfId="482" priority="483" operator="notEqual">
      <formula>0</formula>
    </cfRule>
  </conditionalFormatting>
  <conditionalFormatting sqref="Z80">
    <cfRule type="cellIs" dxfId="481" priority="482" operator="notEqual">
      <formula>0</formula>
    </cfRule>
  </conditionalFormatting>
  <conditionalFormatting sqref="Z80">
    <cfRule type="cellIs" dxfId="480" priority="481" operator="notEqual">
      <formula>0</formula>
    </cfRule>
  </conditionalFormatting>
  <conditionalFormatting sqref="Z80">
    <cfRule type="cellIs" dxfId="479" priority="480" operator="notEqual">
      <formula>0</formula>
    </cfRule>
  </conditionalFormatting>
  <conditionalFormatting sqref="Z80">
    <cfRule type="cellIs" dxfId="478" priority="479" operator="notEqual">
      <formula>0</formula>
    </cfRule>
  </conditionalFormatting>
  <conditionalFormatting sqref="Z82">
    <cfRule type="cellIs" dxfId="477" priority="478" operator="notEqual">
      <formula>0</formula>
    </cfRule>
  </conditionalFormatting>
  <conditionalFormatting sqref="Z84">
    <cfRule type="cellIs" dxfId="476" priority="477" operator="notEqual">
      <formula>0</formula>
    </cfRule>
  </conditionalFormatting>
  <conditionalFormatting sqref="Z86">
    <cfRule type="cellIs" dxfId="475" priority="476" operator="notEqual">
      <formula>0</formula>
    </cfRule>
  </conditionalFormatting>
  <conditionalFormatting sqref="AA87">
    <cfRule type="cellIs" dxfId="474" priority="475" operator="notEqual">
      <formula>0</formula>
    </cfRule>
  </conditionalFormatting>
  <conditionalFormatting sqref="AA79">
    <cfRule type="cellIs" dxfId="473" priority="474" operator="notEqual">
      <formula>0</formula>
    </cfRule>
  </conditionalFormatting>
  <conditionalFormatting sqref="AA81">
    <cfRule type="cellIs" dxfId="472" priority="473" operator="notEqual">
      <formula>0</formula>
    </cfRule>
  </conditionalFormatting>
  <conditionalFormatting sqref="AA75">
    <cfRule type="cellIs" dxfId="471" priority="472" operator="notEqual">
      <formula>0</formula>
    </cfRule>
  </conditionalFormatting>
  <conditionalFormatting sqref="AA77">
    <cfRule type="cellIs" dxfId="470" priority="471" operator="notEqual">
      <formula>0</formula>
    </cfRule>
  </conditionalFormatting>
  <conditionalFormatting sqref="AA79">
    <cfRule type="cellIs" dxfId="469" priority="470" operator="notEqual">
      <formula>0</formula>
    </cfRule>
  </conditionalFormatting>
  <conditionalFormatting sqref="AA73">
    <cfRule type="cellIs" dxfId="468" priority="469" operator="notEqual">
      <formula>0</formula>
    </cfRule>
  </conditionalFormatting>
  <conditionalFormatting sqref="AA85">
    <cfRule type="cellIs" dxfId="467" priority="468" operator="notEqual">
      <formula>0</formula>
    </cfRule>
  </conditionalFormatting>
  <conditionalFormatting sqref="AA87">
    <cfRule type="cellIs" dxfId="466" priority="467" operator="notEqual">
      <formula>0</formula>
    </cfRule>
  </conditionalFormatting>
  <conditionalFormatting sqref="AA79">
    <cfRule type="cellIs" dxfId="465" priority="466" operator="notEqual">
      <formula>0</formula>
    </cfRule>
  </conditionalFormatting>
  <conditionalFormatting sqref="AA81">
    <cfRule type="cellIs" dxfId="464" priority="465" operator="notEqual">
      <formula>0</formula>
    </cfRule>
  </conditionalFormatting>
  <conditionalFormatting sqref="AA83">
    <cfRule type="cellIs" dxfId="463" priority="464" operator="notEqual">
      <formula>0</formula>
    </cfRule>
  </conditionalFormatting>
  <conditionalFormatting sqref="AA73">
    <cfRule type="cellIs" dxfId="462" priority="463" operator="notEqual">
      <formula>0</formula>
    </cfRule>
  </conditionalFormatting>
  <conditionalFormatting sqref="AA75">
    <cfRule type="cellIs" dxfId="461" priority="462" operator="notEqual">
      <formula>0</formula>
    </cfRule>
  </conditionalFormatting>
  <conditionalFormatting sqref="AA77">
    <cfRule type="cellIs" dxfId="460" priority="461" operator="notEqual">
      <formula>0</formula>
    </cfRule>
  </conditionalFormatting>
  <conditionalFormatting sqref="AA73">
    <cfRule type="cellIs" dxfId="459" priority="460" operator="notEqual">
      <formula>0</formula>
    </cfRule>
  </conditionalFormatting>
  <conditionalFormatting sqref="AA73">
    <cfRule type="cellIs" dxfId="458" priority="459" operator="notEqual">
      <formula>0</formula>
    </cfRule>
  </conditionalFormatting>
  <conditionalFormatting sqref="AA75">
    <cfRule type="cellIs" dxfId="457" priority="458" operator="notEqual">
      <formula>0</formula>
    </cfRule>
  </conditionalFormatting>
  <conditionalFormatting sqref="AA77">
    <cfRule type="cellIs" dxfId="456" priority="457" operator="notEqual">
      <formula>0</formula>
    </cfRule>
  </conditionalFormatting>
  <conditionalFormatting sqref="AA87">
    <cfRule type="cellIs" dxfId="455" priority="456" operator="notEqual">
      <formula>0</formula>
    </cfRule>
  </conditionalFormatting>
  <conditionalFormatting sqref="AA87">
    <cfRule type="cellIs" dxfId="454" priority="455" operator="notEqual">
      <formula>0</formula>
    </cfRule>
  </conditionalFormatting>
  <conditionalFormatting sqref="AA87">
    <cfRule type="cellIs" dxfId="453" priority="454" operator="notEqual">
      <formula>0</formula>
    </cfRule>
  </conditionalFormatting>
  <conditionalFormatting sqref="AA87">
    <cfRule type="cellIs" dxfId="452" priority="453" operator="notEqual">
      <formula>0</formula>
    </cfRule>
  </conditionalFormatting>
  <conditionalFormatting sqref="AA85">
    <cfRule type="cellIs" dxfId="451" priority="452" operator="notEqual">
      <formula>0</formula>
    </cfRule>
  </conditionalFormatting>
  <conditionalFormatting sqref="AA87">
    <cfRule type="cellIs" dxfId="450" priority="451" operator="notEqual">
      <formula>0</formula>
    </cfRule>
  </conditionalFormatting>
  <conditionalFormatting sqref="AA79">
    <cfRule type="cellIs" dxfId="449" priority="450" operator="notEqual">
      <formula>0</formula>
    </cfRule>
  </conditionalFormatting>
  <conditionalFormatting sqref="AA81">
    <cfRule type="cellIs" dxfId="448" priority="449" operator="notEqual">
      <formula>0</formula>
    </cfRule>
  </conditionalFormatting>
  <conditionalFormatting sqref="AA83">
    <cfRule type="cellIs" dxfId="447" priority="448" operator="notEqual">
      <formula>0</formula>
    </cfRule>
  </conditionalFormatting>
  <conditionalFormatting sqref="AA81">
    <cfRule type="cellIs" dxfId="446" priority="447" operator="notEqual">
      <formula>0</formula>
    </cfRule>
  </conditionalFormatting>
  <conditionalFormatting sqref="AA83">
    <cfRule type="cellIs" dxfId="445" priority="446" operator="notEqual">
      <formula>0</formula>
    </cfRule>
  </conditionalFormatting>
  <conditionalFormatting sqref="AA79">
    <cfRule type="cellIs" dxfId="444" priority="445" operator="notEqual">
      <formula>0</formula>
    </cfRule>
  </conditionalFormatting>
  <conditionalFormatting sqref="AA81">
    <cfRule type="cellIs" dxfId="443" priority="444" operator="notEqual">
      <formula>0</formula>
    </cfRule>
  </conditionalFormatting>
  <conditionalFormatting sqref="AA85">
    <cfRule type="cellIs" dxfId="442" priority="443" operator="notEqual">
      <formula>0</formula>
    </cfRule>
  </conditionalFormatting>
  <conditionalFormatting sqref="AA87">
    <cfRule type="cellIs" dxfId="441" priority="442" operator="notEqual">
      <formula>0</formula>
    </cfRule>
  </conditionalFormatting>
  <conditionalFormatting sqref="AA79">
    <cfRule type="cellIs" dxfId="440" priority="441" operator="notEqual">
      <formula>0</formula>
    </cfRule>
  </conditionalFormatting>
  <conditionalFormatting sqref="AA81">
    <cfRule type="cellIs" dxfId="439" priority="440" operator="notEqual">
      <formula>0</formula>
    </cfRule>
  </conditionalFormatting>
  <conditionalFormatting sqref="AA83">
    <cfRule type="cellIs" dxfId="438" priority="439" operator="notEqual">
      <formula>0</formula>
    </cfRule>
  </conditionalFormatting>
  <conditionalFormatting sqref="AA83">
    <cfRule type="cellIs" dxfId="437" priority="438" operator="notEqual">
      <formula>0</formula>
    </cfRule>
  </conditionalFormatting>
  <conditionalFormatting sqref="AA85">
    <cfRule type="cellIs" dxfId="436" priority="437" operator="notEqual">
      <formula>0</formula>
    </cfRule>
  </conditionalFormatting>
  <conditionalFormatting sqref="AA87">
    <cfRule type="cellIs" dxfId="435" priority="436" operator="notEqual">
      <formula>0</formula>
    </cfRule>
  </conditionalFormatting>
  <conditionalFormatting sqref="AA79">
    <cfRule type="cellIs" dxfId="434" priority="435" operator="notEqual">
      <formula>0</formula>
    </cfRule>
  </conditionalFormatting>
  <conditionalFormatting sqref="AA81">
    <cfRule type="cellIs" dxfId="433" priority="434" operator="notEqual">
      <formula>0</formula>
    </cfRule>
  </conditionalFormatting>
  <conditionalFormatting sqref="AA83">
    <cfRule type="cellIs" dxfId="432" priority="433" operator="notEqual">
      <formula>0</formula>
    </cfRule>
  </conditionalFormatting>
  <conditionalFormatting sqref="AA79">
    <cfRule type="cellIs" dxfId="431" priority="432" operator="notEqual">
      <formula>0</formula>
    </cfRule>
  </conditionalFormatting>
  <conditionalFormatting sqref="AA81">
    <cfRule type="cellIs" dxfId="430" priority="431" operator="notEqual">
      <formula>0</formula>
    </cfRule>
  </conditionalFormatting>
  <conditionalFormatting sqref="AA83">
    <cfRule type="cellIs" dxfId="429" priority="430" operator="notEqual">
      <formula>0</formula>
    </cfRule>
  </conditionalFormatting>
  <conditionalFormatting sqref="AA85">
    <cfRule type="cellIs" dxfId="428" priority="429" operator="notEqual">
      <formula>0</formula>
    </cfRule>
  </conditionalFormatting>
  <conditionalFormatting sqref="AA87">
    <cfRule type="cellIs" dxfId="427" priority="428" operator="notEqual">
      <formula>0</formula>
    </cfRule>
  </conditionalFormatting>
  <conditionalFormatting sqref="AA85">
    <cfRule type="cellIs" dxfId="426" priority="427" operator="notEqual">
      <formula>0</formula>
    </cfRule>
  </conditionalFormatting>
  <conditionalFormatting sqref="AA87">
    <cfRule type="cellIs" dxfId="425" priority="426" operator="notEqual">
      <formula>0</formula>
    </cfRule>
  </conditionalFormatting>
  <conditionalFormatting sqref="AA81">
    <cfRule type="cellIs" dxfId="424" priority="425" operator="notEqual">
      <formula>0</formula>
    </cfRule>
  </conditionalFormatting>
  <conditionalFormatting sqref="AA83">
    <cfRule type="cellIs" dxfId="423" priority="424" operator="notEqual">
      <formula>0</formula>
    </cfRule>
  </conditionalFormatting>
  <conditionalFormatting sqref="AA81">
    <cfRule type="cellIs" dxfId="422" priority="423" operator="notEqual">
      <formula>0</formula>
    </cfRule>
  </conditionalFormatting>
  <conditionalFormatting sqref="AA83">
    <cfRule type="cellIs" dxfId="421" priority="422" operator="notEqual">
      <formula>0</formula>
    </cfRule>
  </conditionalFormatting>
  <conditionalFormatting sqref="AA79">
    <cfRule type="cellIs" dxfId="420" priority="421" operator="notEqual">
      <formula>0</formula>
    </cfRule>
  </conditionalFormatting>
  <conditionalFormatting sqref="AA81">
    <cfRule type="cellIs" dxfId="419" priority="420" operator="notEqual">
      <formula>0</formula>
    </cfRule>
  </conditionalFormatting>
  <conditionalFormatting sqref="AA81">
    <cfRule type="cellIs" dxfId="418" priority="419" operator="notEqual">
      <formula>0</formula>
    </cfRule>
  </conditionalFormatting>
  <conditionalFormatting sqref="AA81">
    <cfRule type="cellIs" dxfId="417" priority="418" operator="notEqual">
      <formula>0</formula>
    </cfRule>
  </conditionalFormatting>
  <conditionalFormatting sqref="AA81">
    <cfRule type="cellIs" dxfId="416" priority="417" operator="notEqual">
      <formula>0</formula>
    </cfRule>
  </conditionalFormatting>
  <conditionalFormatting sqref="AA83">
    <cfRule type="cellIs" dxfId="415" priority="416" operator="notEqual">
      <formula>0</formula>
    </cfRule>
  </conditionalFormatting>
  <conditionalFormatting sqref="AA85">
    <cfRule type="cellIs" dxfId="414" priority="415" operator="notEqual">
      <formula>0</formula>
    </cfRule>
  </conditionalFormatting>
  <conditionalFormatting sqref="AA87">
    <cfRule type="cellIs" dxfId="413" priority="414" operator="notEqual">
      <formula>0</formula>
    </cfRule>
  </conditionalFormatting>
  <conditionalFormatting sqref="AB88">
    <cfRule type="cellIs" dxfId="412" priority="413" operator="notEqual">
      <formula>0</formula>
    </cfRule>
  </conditionalFormatting>
  <conditionalFormatting sqref="AB80">
    <cfRule type="cellIs" dxfId="411" priority="412" operator="notEqual">
      <formula>0</formula>
    </cfRule>
  </conditionalFormatting>
  <conditionalFormatting sqref="AB82">
    <cfRule type="cellIs" dxfId="410" priority="411" operator="notEqual">
      <formula>0</formula>
    </cfRule>
  </conditionalFormatting>
  <conditionalFormatting sqref="AB76">
    <cfRule type="cellIs" dxfId="409" priority="410" operator="notEqual">
      <formula>0</formula>
    </cfRule>
  </conditionalFormatting>
  <conditionalFormatting sqref="AB78">
    <cfRule type="cellIs" dxfId="408" priority="409" operator="notEqual">
      <formula>0</formula>
    </cfRule>
  </conditionalFormatting>
  <conditionalFormatting sqref="AB80">
    <cfRule type="cellIs" dxfId="407" priority="408" operator="notEqual">
      <formula>0</formula>
    </cfRule>
  </conditionalFormatting>
  <conditionalFormatting sqref="AB74">
    <cfRule type="cellIs" dxfId="406" priority="407" operator="notEqual">
      <formula>0</formula>
    </cfRule>
  </conditionalFormatting>
  <conditionalFormatting sqref="AB86">
    <cfRule type="cellIs" dxfId="405" priority="406" operator="notEqual">
      <formula>0</formula>
    </cfRule>
  </conditionalFormatting>
  <conditionalFormatting sqref="AB88">
    <cfRule type="cellIs" dxfId="404" priority="405" operator="notEqual">
      <formula>0</formula>
    </cfRule>
  </conditionalFormatting>
  <conditionalFormatting sqref="AB80">
    <cfRule type="cellIs" dxfId="403" priority="404" operator="notEqual">
      <formula>0</formula>
    </cfRule>
  </conditionalFormatting>
  <conditionalFormatting sqref="AB82">
    <cfRule type="cellIs" dxfId="402" priority="403" operator="notEqual">
      <formula>0</formula>
    </cfRule>
  </conditionalFormatting>
  <conditionalFormatting sqref="AB84">
    <cfRule type="cellIs" dxfId="401" priority="402" operator="notEqual">
      <formula>0</formula>
    </cfRule>
  </conditionalFormatting>
  <conditionalFormatting sqref="AB74">
    <cfRule type="cellIs" dxfId="400" priority="401" operator="notEqual">
      <formula>0</formula>
    </cfRule>
  </conditionalFormatting>
  <conditionalFormatting sqref="AB76">
    <cfRule type="cellIs" dxfId="399" priority="400" operator="notEqual">
      <formula>0</formula>
    </cfRule>
  </conditionalFormatting>
  <conditionalFormatting sqref="AB78">
    <cfRule type="cellIs" dxfId="398" priority="399" operator="notEqual">
      <formula>0</formula>
    </cfRule>
  </conditionalFormatting>
  <conditionalFormatting sqref="AB74">
    <cfRule type="cellIs" dxfId="397" priority="398" operator="notEqual">
      <formula>0</formula>
    </cfRule>
  </conditionalFormatting>
  <conditionalFormatting sqref="AB74">
    <cfRule type="cellIs" dxfId="396" priority="397" operator="notEqual">
      <formula>0</formula>
    </cfRule>
  </conditionalFormatting>
  <conditionalFormatting sqref="AB76">
    <cfRule type="cellIs" dxfId="395" priority="396" operator="notEqual">
      <formula>0</formula>
    </cfRule>
  </conditionalFormatting>
  <conditionalFormatting sqref="AB78">
    <cfRule type="cellIs" dxfId="394" priority="395" operator="notEqual">
      <formula>0</formula>
    </cfRule>
  </conditionalFormatting>
  <conditionalFormatting sqref="AB88">
    <cfRule type="cellIs" dxfId="393" priority="394" operator="notEqual">
      <formula>0</formula>
    </cfRule>
  </conditionalFormatting>
  <conditionalFormatting sqref="AB88">
    <cfRule type="cellIs" dxfId="392" priority="393" operator="notEqual">
      <formula>0</formula>
    </cfRule>
  </conditionalFormatting>
  <conditionalFormatting sqref="AB88">
    <cfRule type="cellIs" dxfId="391" priority="392" operator="notEqual">
      <formula>0</formula>
    </cfRule>
  </conditionalFormatting>
  <conditionalFormatting sqref="AB88">
    <cfRule type="cellIs" dxfId="390" priority="391" operator="notEqual">
      <formula>0</formula>
    </cfRule>
  </conditionalFormatting>
  <conditionalFormatting sqref="AB86">
    <cfRule type="cellIs" dxfId="389" priority="390" operator="notEqual">
      <formula>0</formula>
    </cfRule>
  </conditionalFormatting>
  <conditionalFormatting sqref="AB88">
    <cfRule type="cellIs" dxfId="388" priority="389" operator="notEqual">
      <formula>0</formula>
    </cfRule>
  </conditionalFormatting>
  <conditionalFormatting sqref="AB80">
    <cfRule type="cellIs" dxfId="387" priority="388" operator="notEqual">
      <formula>0</formula>
    </cfRule>
  </conditionalFormatting>
  <conditionalFormatting sqref="AB82">
    <cfRule type="cellIs" dxfId="386" priority="387" operator="notEqual">
      <formula>0</formula>
    </cfRule>
  </conditionalFormatting>
  <conditionalFormatting sqref="AB84">
    <cfRule type="cellIs" dxfId="385" priority="386" operator="notEqual">
      <formula>0</formula>
    </cfRule>
  </conditionalFormatting>
  <conditionalFormatting sqref="AB82">
    <cfRule type="cellIs" dxfId="384" priority="385" operator="notEqual">
      <formula>0</formula>
    </cfRule>
  </conditionalFormatting>
  <conditionalFormatting sqref="AB84">
    <cfRule type="cellIs" dxfId="383" priority="384" operator="notEqual">
      <formula>0</formula>
    </cfRule>
  </conditionalFormatting>
  <conditionalFormatting sqref="AB80">
    <cfRule type="cellIs" dxfId="382" priority="383" operator="notEqual">
      <formula>0</formula>
    </cfRule>
  </conditionalFormatting>
  <conditionalFormatting sqref="AB82">
    <cfRule type="cellIs" dxfId="381" priority="382" operator="notEqual">
      <formula>0</formula>
    </cfRule>
  </conditionalFormatting>
  <conditionalFormatting sqref="AB86">
    <cfRule type="cellIs" dxfId="380" priority="381" operator="notEqual">
      <formula>0</formula>
    </cfRule>
  </conditionalFormatting>
  <conditionalFormatting sqref="AB88">
    <cfRule type="cellIs" dxfId="379" priority="380" operator="notEqual">
      <formula>0</formula>
    </cfRule>
  </conditionalFormatting>
  <conditionalFormatting sqref="AB80">
    <cfRule type="cellIs" dxfId="378" priority="379" operator="notEqual">
      <formula>0</formula>
    </cfRule>
  </conditionalFormatting>
  <conditionalFormatting sqref="AB82">
    <cfRule type="cellIs" dxfId="377" priority="378" operator="notEqual">
      <formula>0</formula>
    </cfRule>
  </conditionalFormatting>
  <conditionalFormatting sqref="AB84">
    <cfRule type="cellIs" dxfId="376" priority="377" operator="notEqual">
      <formula>0</formula>
    </cfRule>
  </conditionalFormatting>
  <conditionalFormatting sqref="AB84">
    <cfRule type="cellIs" dxfId="375" priority="376" operator="notEqual">
      <formula>0</formula>
    </cfRule>
  </conditionalFormatting>
  <conditionalFormatting sqref="AB86">
    <cfRule type="cellIs" dxfId="374" priority="375" operator="notEqual">
      <formula>0</formula>
    </cfRule>
  </conditionalFormatting>
  <conditionalFormatting sqref="AB88">
    <cfRule type="cellIs" dxfId="373" priority="374" operator="notEqual">
      <formula>0</formula>
    </cfRule>
  </conditionalFormatting>
  <conditionalFormatting sqref="AB80">
    <cfRule type="cellIs" dxfId="372" priority="373" operator="notEqual">
      <formula>0</formula>
    </cfRule>
  </conditionalFormatting>
  <conditionalFormatting sqref="AB82">
    <cfRule type="cellIs" dxfId="371" priority="372" operator="notEqual">
      <formula>0</formula>
    </cfRule>
  </conditionalFormatting>
  <conditionalFormatting sqref="AB84">
    <cfRule type="cellIs" dxfId="370" priority="371" operator="notEqual">
      <formula>0</formula>
    </cfRule>
  </conditionalFormatting>
  <conditionalFormatting sqref="AB80">
    <cfRule type="cellIs" dxfId="369" priority="370" operator="notEqual">
      <formula>0</formula>
    </cfRule>
  </conditionalFormatting>
  <conditionalFormatting sqref="AB82">
    <cfRule type="cellIs" dxfId="368" priority="369" operator="notEqual">
      <formula>0</formula>
    </cfRule>
  </conditionalFormatting>
  <conditionalFormatting sqref="AB84">
    <cfRule type="cellIs" dxfId="367" priority="368" operator="notEqual">
      <formula>0</formula>
    </cfRule>
  </conditionalFormatting>
  <conditionalFormatting sqref="AB86">
    <cfRule type="cellIs" dxfId="366" priority="367" operator="notEqual">
      <formula>0</formula>
    </cfRule>
  </conditionalFormatting>
  <conditionalFormatting sqref="AB88">
    <cfRule type="cellIs" dxfId="365" priority="366" operator="notEqual">
      <formula>0</formula>
    </cfRule>
  </conditionalFormatting>
  <conditionalFormatting sqref="AB86">
    <cfRule type="cellIs" dxfId="364" priority="365" operator="notEqual">
      <formula>0</formula>
    </cfRule>
  </conditionalFormatting>
  <conditionalFormatting sqref="AB88">
    <cfRule type="cellIs" dxfId="363" priority="364" operator="notEqual">
      <formula>0</formula>
    </cfRule>
  </conditionalFormatting>
  <conditionalFormatting sqref="AB82">
    <cfRule type="cellIs" dxfId="362" priority="363" operator="notEqual">
      <formula>0</formula>
    </cfRule>
  </conditionalFormatting>
  <conditionalFormatting sqref="AB84">
    <cfRule type="cellIs" dxfId="361" priority="362" operator="notEqual">
      <formula>0</formula>
    </cfRule>
  </conditionalFormatting>
  <conditionalFormatting sqref="AB82">
    <cfRule type="cellIs" dxfId="360" priority="361" operator="notEqual">
      <formula>0</formula>
    </cfRule>
  </conditionalFormatting>
  <conditionalFormatting sqref="AB84">
    <cfRule type="cellIs" dxfId="359" priority="360" operator="notEqual">
      <formula>0</formula>
    </cfRule>
  </conditionalFormatting>
  <conditionalFormatting sqref="AB80">
    <cfRule type="cellIs" dxfId="358" priority="359" operator="notEqual">
      <formula>0</formula>
    </cfRule>
  </conditionalFormatting>
  <conditionalFormatting sqref="AB82">
    <cfRule type="cellIs" dxfId="357" priority="358" operator="notEqual">
      <formula>0</formula>
    </cfRule>
  </conditionalFormatting>
  <conditionalFormatting sqref="AB82">
    <cfRule type="cellIs" dxfId="356" priority="357" operator="notEqual">
      <formula>0</formula>
    </cfRule>
  </conditionalFormatting>
  <conditionalFormatting sqref="AB82">
    <cfRule type="cellIs" dxfId="355" priority="356" operator="notEqual">
      <formula>0</formula>
    </cfRule>
  </conditionalFormatting>
  <conditionalFormatting sqref="AB82">
    <cfRule type="cellIs" dxfId="354" priority="355" operator="notEqual">
      <formula>0</formula>
    </cfRule>
  </conditionalFormatting>
  <conditionalFormatting sqref="AB84">
    <cfRule type="cellIs" dxfId="353" priority="354" operator="notEqual">
      <formula>0</formula>
    </cfRule>
  </conditionalFormatting>
  <conditionalFormatting sqref="AB86">
    <cfRule type="cellIs" dxfId="352" priority="353" operator="notEqual">
      <formula>0</formula>
    </cfRule>
  </conditionalFormatting>
  <conditionalFormatting sqref="AB88">
    <cfRule type="cellIs" dxfId="351" priority="352" operator="notEqual">
      <formula>0</formula>
    </cfRule>
  </conditionalFormatting>
  <conditionalFormatting sqref="AC89">
    <cfRule type="cellIs" dxfId="350" priority="351" operator="notEqual">
      <formula>0</formula>
    </cfRule>
  </conditionalFormatting>
  <conditionalFormatting sqref="AC81">
    <cfRule type="cellIs" dxfId="349" priority="350" operator="notEqual">
      <formula>0</formula>
    </cfRule>
  </conditionalFormatting>
  <conditionalFormatting sqref="AC83">
    <cfRule type="cellIs" dxfId="348" priority="349" operator="notEqual">
      <formula>0</formula>
    </cfRule>
  </conditionalFormatting>
  <conditionalFormatting sqref="AC77">
    <cfRule type="cellIs" dxfId="347" priority="348" operator="notEqual">
      <formula>0</formula>
    </cfRule>
  </conditionalFormatting>
  <conditionalFormatting sqref="AC79">
    <cfRule type="cellIs" dxfId="346" priority="347" operator="notEqual">
      <formula>0</formula>
    </cfRule>
  </conditionalFormatting>
  <conditionalFormatting sqref="AC81">
    <cfRule type="cellIs" dxfId="345" priority="346" operator="notEqual">
      <formula>0</formula>
    </cfRule>
  </conditionalFormatting>
  <conditionalFormatting sqref="AC75">
    <cfRule type="cellIs" dxfId="344" priority="345" operator="notEqual">
      <formula>0</formula>
    </cfRule>
  </conditionalFormatting>
  <conditionalFormatting sqref="AC87">
    <cfRule type="cellIs" dxfId="343" priority="344" operator="notEqual">
      <formula>0</formula>
    </cfRule>
  </conditionalFormatting>
  <conditionalFormatting sqref="AC89">
    <cfRule type="cellIs" dxfId="342" priority="343" operator="notEqual">
      <formula>0</formula>
    </cfRule>
  </conditionalFormatting>
  <conditionalFormatting sqref="AC81">
    <cfRule type="cellIs" dxfId="341" priority="342" operator="notEqual">
      <formula>0</formula>
    </cfRule>
  </conditionalFormatting>
  <conditionalFormatting sqref="AC83">
    <cfRule type="cellIs" dxfId="340" priority="341" operator="notEqual">
      <formula>0</formula>
    </cfRule>
  </conditionalFormatting>
  <conditionalFormatting sqref="AC85">
    <cfRule type="cellIs" dxfId="339" priority="340" operator="notEqual">
      <formula>0</formula>
    </cfRule>
  </conditionalFormatting>
  <conditionalFormatting sqref="AC75">
    <cfRule type="cellIs" dxfId="338" priority="339" operator="notEqual">
      <formula>0</formula>
    </cfRule>
  </conditionalFormatting>
  <conditionalFormatting sqref="AC77">
    <cfRule type="cellIs" dxfId="337" priority="338" operator="notEqual">
      <formula>0</formula>
    </cfRule>
  </conditionalFormatting>
  <conditionalFormatting sqref="AC79">
    <cfRule type="cellIs" dxfId="336" priority="337" operator="notEqual">
      <formula>0</formula>
    </cfRule>
  </conditionalFormatting>
  <conditionalFormatting sqref="AC75">
    <cfRule type="cellIs" dxfId="335" priority="336" operator="notEqual">
      <formula>0</formula>
    </cfRule>
  </conditionalFormatting>
  <conditionalFormatting sqref="AC75">
    <cfRule type="cellIs" dxfId="334" priority="335" operator="notEqual">
      <formula>0</formula>
    </cfRule>
  </conditionalFormatting>
  <conditionalFormatting sqref="AC77">
    <cfRule type="cellIs" dxfId="333" priority="334" operator="notEqual">
      <formula>0</formula>
    </cfRule>
  </conditionalFormatting>
  <conditionalFormatting sqref="AC79">
    <cfRule type="cellIs" dxfId="332" priority="333" operator="notEqual">
      <formula>0</formula>
    </cfRule>
  </conditionalFormatting>
  <conditionalFormatting sqref="AC89">
    <cfRule type="cellIs" dxfId="331" priority="332" operator="notEqual">
      <formula>0</formula>
    </cfRule>
  </conditionalFormatting>
  <conditionalFormatting sqref="AC89">
    <cfRule type="cellIs" dxfId="330" priority="331" operator="notEqual">
      <formula>0</formula>
    </cfRule>
  </conditionalFormatting>
  <conditionalFormatting sqref="AC89">
    <cfRule type="cellIs" dxfId="329" priority="330" operator="notEqual">
      <formula>0</formula>
    </cfRule>
  </conditionalFormatting>
  <conditionalFormatting sqref="AC89">
    <cfRule type="cellIs" dxfId="328" priority="329" operator="notEqual">
      <formula>0</formula>
    </cfRule>
  </conditionalFormatting>
  <conditionalFormatting sqref="AC87">
    <cfRule type="cellIs" dxfId="327" priority="328" operator="notEqual">
      <formula>0</formula>
    </cfRule>
  </conditionalFormatting>
  <conditionalFormatting sqref="AC89">
    <cfRule type="cellIs" dxfId="326" priority="327" operator="notEqual">
      <formula>0</formula>
    </cfRule>
  </conditionalFormatting>
  <conditionalFormatting sqref="AC81">
    <cfRule type="cellIs" dxfId="325" priority="326" operator="notEqual">
      <formula>0</formula>
    </cfRule>
  </conditionalFormatting>
  <conditionalFormatting sqref="AC83">
    <cfRule type="cellIs" dxfId="324" priority="325" operator="notEqual">
      <formula>0</formula>
    </cfRule>
  </conditionalFormatting>
  <conditionalFormatting sqref="AC85">
    <cfRule type="cellIs" dxfId="323" priority="324" operator="notEqual">
      <formula>0</formula>
    </cfRule>
  </conditionalFormatting>
  <conditionalFormatting sqref="AC83">
    <cfRule type="cellIs" dxfId="322" priority="323" operator="notEqual">
      <formula>0</formula>
    </cfRule>
  </conditionalFormatting>
  <conditionalFormatting sqref="AC85">
    <cfRule type="cellIs" dxfId="321" priority="322" operator="notEqual">
      <formula>0</formula>
    </cfRule>
  </conditionalFormatting>
  <conditionalFormatting sqref="AC81">
    <cfRule type="cellIs" dxfId="320" priority="321" operator="notEqual">
      <formula>0</formula>
    </cfRule>
  </conditionalFormatting>
  <conditionalFormatting sqref="AC83">
    <cfRule type="cellIs" dxfId="319" priority="320" operator="notEqual">
      <formula>0</formula>
    </cfRule>
  </conditionalFormatting>
  <conditionalFormatting sqref="AC87">
    <cfRule type="cellIs" dxfId="318" priority="319" operator="notEqual">
      <formula>0</formula>
    </cfRule>
  </conditionalFormatting>
  <conditionalFormatting sqref="AC89">
    <cfRule type="cellIs" dxfId="317" priority="318" operator="notEqual">
      <formula>0</formula>
    </cfRule>
  </conditionalFormatting>
  <conditionalFormatting sqref="AC81">
    <cfRule type="cellIs" dxfId="316" priority="317" operator="notEqual">
      <formula>0</formula>
    </cfRule>
  </conditionalFormatting>
  <conditionalFormatting sqref="AC83">
    <cfRule type="cellIs" dxfId="315" priority="316" operator="notEqual">
      <formula>0</formula>
    </cfRule>
  </conditionalFormatting>
  <conditionalFormatting sqref="AC85">
    <cfRule type="cellIs" dxfId="314" priority="315" operator="notEqual">
      <formula>0</formula>
    </cfRule>
  </conditionalFormatting>
  <conditionalFormatting sqref="AC85">
    <cfRule type="cellIs" dxfId="313" priority="314" operator="notEqual">
      <formula>0</formula>
    </cfRule>
  </conditionalFormatting>
  <conditionalFormatting sqref="AC87">
    <cfRule type="cellIs" dxfId="312" priority="313" operator="notEqual">
      <formula>0</formula>
    </cfRule>
  </conditionalFormatting>
  <conditionalFormatting sqref="AC89">
    <cfRule type="cellIs" dxfId="311" priority="312" operator="notEqual">
      <formula>0</formula>
    </cfRule>
  </conditionalFormatting>
  <conditionalFormatting sqref="AC81">
    <cfRule type="cellIs" dxfId="310" priority="311" operator="notEqual">
      <formula>0</formula>
    </cfRule>
  </conditionalFormatting>
  <conditionalFormatting sqref="AC83">
    <cfRule type="cellIs" dxfId="309" priority="310" operator="notEqual">
      <formula>0</formula>
    </cfRule>
  </conditionalFormatting>
  <conditionalFormatting sqref="AC85">
    <cfRule type="cellIs" dxfId="308" priority="309" operator="notEqual">
      <formula>0</formula>
    </cfRule>
  </conditionalFormatting>
  <conditionalFormatting sqref="AC81">
    <cfRule type="cellIs" dxfId="307" priority="308" operator="notEqual">
      <formula>0</formula>
    </cfRule>
  </conditionalFormatting>
  <conditionalFormatting sqref="AC83">
    <cfRule type="cellIs" dxfId="306" priority="307" operator="notEqual">
      <formula>0</formula>
    </cfRule>
  </conditionalFormatting>
  <conditionalFormatting sqref="AC85">
    <cfRule type="cellIs" dxfId="305" priority="306" operator="notEqual">
      <formula>0</formula>
    </cfRule>
  </conditionalFormatting>
  <conditionalFormatting sqref="AC87">
    <cfRule type="cellIs" dxfId="304" priority="305" operator="notEqual">
      <formula>0</formula>
    </cfRule>
  </conditionalFormatting>
  <conditionalFormatting sqref="AC89">
    <cfRule type="cellIs" dxfId="303" priority="304" operator="notEqual">
      <formula>0</formula>
    </cfRule>
  </conditionalFormatting>
  <conditionalFormatting sqref="AC87">
    <cfRule type="cellIs" dxfId="302" priority="303" operator="notEqual">
      <formula>0</formula>
    </cfRule>
  </conditionalFormatting>
  <conditionalFormatting sqref="AC89">
    <cfRule type="cellIs" dxfId="301" priority="302" operator="notEqual">
      <formula>0</formula>
    </cfRule>
  </conditionalFormatting>
  <conditionalFormatting sqref="AC83">
    <cfRule type="cellIs" dxfId="300" priority="301" operator="notEqual">
      <formula>0</formula>
    </cfRule>
  </conditionalFormatting>
  <conditionalFormatting sqref="AC85">
    <cfRule type="cellIs" dxfId="299" priority="300" operator="notEqual">
      <formula>0</formula>
    </cfRule>
  </conditionalFormatting>
  <conditionalFormatting sqref="AC83">
    <cfRule type="cellIs" dxfId="298" priority="299" operator="notEqual">
      <formula>0</formula>
    </cfRule>
  </conditionalFormatting>
  <conditionalFormatting sqref="AC85">
    <cfRule type="cellIs" dxfId="297" priority="298" operator="notEqual">
      <formula>0</formula>
    </cfRule>
  </conditionalFormatting>
  <conditionalFormatting sqref="AC81">
    <cfRule type="cellIs" dxfId="296" priority="297" operator="notEqual">
      <formula>0</formula>
    </cfRule>
  </conditionalFormatting>
  <conditionalFormatting sqref="AC83">
    <cfRule type="cellIs" dxfId="295" priority="296" operator="notEqual">
      <formula>0</formula>
    </cfRule>
  </conditionalFormatting>
  <conditionalFormatting sqref="AC83">
    <cfRule type="cellIs" dxfId="294" priority="295" operator="notEqual">
      <formula>0</formula>
    </cfRule>
  </conditionalFormatting>
  <conditionalFormatting sqref="AC83">
    <cfRule type="cellIs" dxfId="293" priority="294" operator="notEqual">
      <formula>0</formula>
    </cfRule>
  </conditionalFormatting>
  <conditionalFormatting sqref="AC83">
    <cfRule type="cellIs" dxfId="292" priority="293" operator="notEqual">
      <formula>0</formula>
    </cfRule>
  </conditionalFormatting>
  <conditionalFormatting sqref="AC85">
    <cfRule type="cellIs" dxfId="291" priority="292" operator="notEqual">
      <formula>0</formula>
    </cfRule>
  </conditionalFormatting>
  <conditionalFormatting sqref="AC87">
    <cfRule type="cellIs" dxfId="290" priority="291" operator="notEqual">
      <formula>0</formula>
    </cfRule>
  </conditionalFormatting>
  <conditionalFormatting sqref="AC89">
    <cfRule type="cellIs" dxfId="289" priority="290" operator="notEqual">
      <formula>0</formula>
    </cfRule>
  </conditionalFormatting>
  <conditionalFormatting sqref="AA83">
    <cfRule type="cellIs" dxfId="288" priority="289" operator="notEqual">
      <formula>0</formula>
    </cfRule>
  </conditionalFormatting>
  <conditionalFormatting sqref="AA75">
    <cfRule type="cellIs" dxfId="287" priority="288" operator="notEqual">
      <formula>0</formula>
    </cfRule>
  </conditionalFormatting>
  <conditionalFormatting sqref="AA77">
    <cfRule type="cellIs" dxfId="286" priority="287" operator="notEqual">
      <formula>0</formula>
    </cfRule>
  </conditionalFormatting>
  <conditionalFormatting sqref="AA71">
    <cfRule type="cellIs" dxfId="285" priority="286" operator="notEqual">
      <formula>0</formula>
    </cfRule>
  </conditionalFormatting>
  <conditionalFormatting sqref="AA73">
    <cfRule type="cellIs" dxfId="284" priority="285" operator="notEqual">
      <formula>0</formula>
    </cfRule>
  </conditionalFormatting>
  <conditionalFormatting sqref="AA75">
    <cfRule type="cellIs" dxfId="283" priority="284" operator="notEqual">
      <formula>0</formula>
    </cfRule>
  </conditionalFormatting>
  <conditionalFormatting sqref="AA69">
    <cfRule type="cellIs" dxfId="282" priority="283" operator="notEqual">
      <formula>0</formula>
    </cfRule>
  </conditionalFormatting>
  <conditionalFormatting sqref="AA81">
    <cfRule type="cellIs" dxfId="281" priority="282" operator="notEqual">
      <formula>0</formula>
    </cfRule>
  </conditionalFormatting>
  <conditionalFormatting sqref="AA83">
    <cfRule type="cellIs" dxfId="280" priority="281" operator="notEqual">
      <formula>0</formula>
    </cfRule>
  </conditionalFormatting>
  <conditionalFormatting sqref="AA75">
    <cfRule type="cellIs" dxfId="279" priority="280" operator="notEqual">
      <formula>0</formula>
    </cfRule>
  </conditionalFormatting>
  <conditionalFormatting sqref="AA77">
    <cfRule type="cellIs" dxfId="278" priority="279" operator="notEqual">
      <formula>0</formula>
    </cfRule>
  </conditionalFormatting>
  <conditionalFormatting sqref="AA79">
    <cfRule type="cellIs" dxfId="277" priority="278" operator="notEqual">
      <formula>0</formula>
    </cfRule>
  </conditionalFormatting>
  <conditionalFormatting sqref="AA69">
    <cfRule type="cellIs" dxfId="276" priority="277" operator="notEqual">
      <formula>0</formula>
    </cfRule>
  </conditionalFormatting>
  <conditionalFormatting sqref="AA71">
    <cfRule type="cellIs" dxfId="275" priority="276" operator="notEqual">
      <formula>0</formula>
    </cfRule>
  </conditionalFormatting>
  <conditionalFormatting sqref="AA73">
    <cfRule type="cellIs" dxfId="274" priority="275" operator="notEqual">
      <formula>0</formula>
    </cfRule>
  </conditionalFormatting>
  <conditionalFormatting sqref="AA69">
    <cfRule type="cellIs" dxfId="273" priority="274" operator="notEqual">
      <formula>0</formula>
    </cfRule>
  </conditionalFormatting>
  <conditionalFormatting sqref="AA69">
    <cfRule type="cellIs" dxfId="272" priority="273" operator="notEqual">
      <formula>0</formula>
    </cfRule>
  </conditionalFormatting>
  <conditionalFormatting sqref="AA71">
    <cfRule type="cellIs" dxfId="271" priority="272" operator="notEqual">
      <formula>0</formula>
    </cfRule>
  </conditionalFormatting>
  <conditionalFormatting sqref="AA73">
    <cfRule type="cellIs" dxfId="270" priority="271" operator="notEqual">
      <formula>0</formula>
    </cfRule>
  </conditionalFormatting>
  <conditionalFormatting sqref="AA83">
    <cfRule type="cellIs" dxfId="269" priority="270" operator="notEqual">
      <formula>0</formula>
    </cfRule>
  </conditionalFormatting>
  <conditionalFormatting sqref="AA83">
    <cfRule type="cellIs" dxfId="268" priority="269" operator="notEqual">
      <formula>0</formula>
    </cfRule>
  </conditionalFormatting>
  <conditionalFormatting sqref="AA83">
    <cfRule type="cellIs" dxfId="267" priority="268" operator="notEqual">
      <formula>0</formula>
    </cfRule>
  </conditionalFormatting>
  <conditionalFormatting sqref="AA83">
    <cfRule type="cellIs" dxfId="266" priority="267" operator="notEqual">
      <formula>0</formula>
    </cfRule>
  </conditionalFormatting>
  <conditionalFormatting sqref="AA81">
    <cfRule type="cellIs" dxfId="265" priority="266" operator="notEqual">
      <formula>0</formula>
    </cfRule>
  </conditionalFormatting>
  <conditionalFormatting sqref="AA83">
    <cfRule type="cellIs" dxfId="264" priority="265" operator="notEqual">
      <formula>0</formula>
    </cfRule>
  </conditionalFormatting>
  <conditionalFormatting sqref="AA75">
    <cfRule type="cellIs" dxfId="263" priority="264" operator="notEqual">
      <formula>0</formula>
    </cfRule>
  </conditionalFormatting>
  <conditionalFormatting sqref="AA77">
    <cfRule type="cellIs" dxfId="262" priority="263" operator="notEqual">
      <formula>0</formula>
    </cfRule>
  </conditionalFormatting>
  <conditionalFormatting sqref="AA79">
    <cfRule type="cellIs" dxfId="261" priority="262" operator="notEqual">
      <formula>0</formula>
    </cfRule>
  </conditionalFormatting>
  <conditionalFormatting sqref="AA77">
    <cfRule type="cellIs" dxfId="260" priority="261" operator="notEqual">
      <formula>0</formula>
    </cfRule>
  </conditionalFormatting>
  <conditionalFormatting sqref="AA79">
    <cfRule type="cellIs" dxfId="259" priority="260" operator="notEqual">
      <formula>0</formula>
    </cfRule>
  </conditionalFormatting>
  <conditionalFormatting sqref="AA75">
    <cfRule type="cellIs" dxfId="258" priority="259" operator="notEqual">
      <formula>0</formula>
    </cfRule>
  </conditionalFormatting>
  <conditionalFormatting sqref="AA77">
    <cfRule type="cellIs" dxfId="257" priority="258" operator="notEqual">
      <formula>0</formula>
    </cfRule>
  </conditionalFormatting>
  <conditionalFormatting sqref="AA81">
    <cfRule type="cellIs" dxfId="256" priority="257" operator="notEqual">
      <formula>0</formula>
    </cfRule>
  </conditionalFormatting>
  <conditionalFormatting sqref="AA83">
    <cfRule type="cellIs" dxfId="255" priority="256" operator="notEqual">
      <formula>0</formula>
    </cfRule>
  </conditionalFormatting>
  <conditionalFormatting sqref="AA75">
    <cfRule type="cellIs" dxfId="254" priority="255" operator="notEqual">
      <formula>0</formula>
    </cfRule>
  </conditionalFormatting>
  <conditionalFormatting sqref="AA77">
    <cfRule type="cellIs" dxfId="253" priority="254" operator="notEqual">
      <formula>0</formula>
    </cfRule>
  </conditionalFormatting>
  <conditionalFormatting sqref="AA79">
    <cfRule type="cellIs" dxfId="252" priority="253" operator="notEqual">
      <formula>0</formula>
    </cfRule>
  </conditionalFormatting>
  <conditionalFormatting sqref="AA79">
    <cfRule type="cellIs" dxfId="251" priority="252" operator="notEqual">
      <formula>0</formula>
    </cfRule>
  </conditionalFormatting>
  <conditionalFormatting sqref="AA81">
    <cfRule type="cellIs" dxfId="250" priority="251" operator="notEqual">
      <formula>0</formula>
    </cfRule>
  </conditionalFormatting>
  <conditionalFormatting sqref="AA83">
    <cfRule type="cellIs" dxfId="249" priority="250" operator="notEqual">
      <formula>0</formula>
    </cfRule>
  </conditionalFormatting>
  <conditionalFormatting sqref="AA75">
    <cfRule type="cellIs" dxfId="248" priority="249" operator="notEqual">
      <formula>0</formula>
    </cfRule>
  </conditionalFormatting>
  <conditionalFormatting sqref="AA77">
    <cfRule type="cellIs" dxfId="247" priority="248" operator="notEqual">
      <formula>0</formula>
    </cfRule>
  </conditionalFormatting>
  <conditionalFormatting sqref="AA79">
    <cfRule type="cellIs" dxfId="246" priority="247" operator="notEqual">
      <formula>0</formula>
    </cfRule>
  </conditionalFormatting>
  <conditionalFormatting sqref="AA75">
    <cfRule type="cellIs" dxfId="245" priority="246" operator="notEqual">
      <formula>0</formula>
    </cfRule>
  </conditionalFormatting>
  <conditionalFormatting sqref="AA77">
    <cfRule type="cellIs" dxfId="244" priority="245" operator="notEqual">
      <formula>0</formula>
    </cfRule>
  </conditionalFormatting>
  <conditionalFormatting sqref="AA79">
    <cfRule type="cellIs" dxfId="243" priority="244" operator="notEqual">
      <formula>0</formula>
    </cfRule>
  </conditionalFormatting>
  <conditionalFormatting sqref="AA81">
    <cfRule type="cellIs" dxfId="242" priority="243" operator="notEqual">
      <formula>0</formula>
    </cfRule>
  </conditionalFormatting>
  <conditionalFormatting sqref="AA83">
    <cfRule type="cellIs" dxfId="241" priority="242" operator="notEqual">
      <formula>0</formula>
    </cfRule>
  </conditionalFormatting>
  <conditionalFormatting sqref="AA81">
    <cfRule type="cellIs" dxfId="240" priority="241" operator="notEqual">
      <formula>0</formula>
    </cfRule>
  </conditionalFormatting>
  <conditionalFormatting sqref="AA83">
    <cfRule type="cellIs" dxfId="239" priority="240" operator="notEqual">
      <formula>0</formula>
    </cfRule>
  </conditionalFormatting>
  <conditionalFormatting sqref="AA77">
    <cfRule type="cellIs" dxfId="238" priority="239" operator="notEqual">
      <formula>0</formula>
    </cfRule>
  </conditionalFormatting>
  <conditionalFormatting sqref="AA79">
    <cfRule type="cellIs" dxfId="237" priority="238" operator="notEqual">
      <formula>0</formula>
    </cfRule>
  </conditionalFormatting>
  <conditionalFormatting sqref="AA77">
    <cfRule type="cellIs" dxfId="236" priority="237" operator="notEqual">
      <formula>0</formula>
    </cfRule>
  </conditionalFormatting>
  <conditionalFormatting sqref="AA79">
    <cfRule type="cellIs" dxfId="235" priority="236" operator="notEqual">
      <formula>0</formula>
    </cfRule>
  </conditionalFormatting>
  <conditionalFormatting sqref="AA75">
    <cfRule type="cellIs" dxfId="234" priority="235" operator="notEqual">
      <formula>0</formula>
    </cfRule>
  </conditionalFormatting>
  <conditionalFormatting sqref="AA77">
    <cfRule type="cellIs" dxfId="233" priority="234" operator="notEqual">
      <formula>0</formula>
    </cfRule>
  </conditionalFormatting>
  <conditionalFormatting sqref="AA77">
    <cfRule type="cellIs" dxfId="232" priority="233" operator="notEqual">
      <formula>0</formula>
    </cfRule>
  </conditionalFormatting>
  <conditionalFormatting sqref="AA77">
    <cfRule type="cellIs" dxfId="231" priority="232" operator="notEqual">
      <formula>0</formula>
    </cfRule>
  </conditionalFormatting>
  <conditionalFormatting sqref="AA77">
    <cfRule type="cellIs" dxfId="230" priority="231" operator="notEqual">
      <formula>0</formula>
    </cfRule>
  </conditionalFormatting>
  <conditionalFormatting sqref="AA79">
    <cfRule type="cellIs" dxfId="229" priority="230" operator="notEqual">
      <formula>0</formula>
    </cfRule>
  </conditionalFormatting>
  <conditionalFormatting sqref="AA81">
    <cfRule type="cellIs" dxfId="228" priority="229" operator="notEqual">
      <formula>0</formula>
    </cfRule>
  </conditionalFormatting>
  <conditionalFormatting sqref="AA83">
    <cfRule type="cellIs" dxfId="227" priority="228" operator="notEqual">
      <formula>0</formula>
    </cfRule>
  </conditionalFormatting>
  <conditionalFormatting sqref="AB82">
    <cfRule type="cellIs" dxfId="226" priority="227" operator="notEqual">
      <formula>0</formula>
    </cfRule>
  </conditionalFormatting>
  <conditionalFormatting sqref="AB74">
    <cfRule type="cellIs" dxfId="225" priority="226" operator="notEqual">
      <formula>0</formula>
    </cfRule>
  </conditionalFormatting>
  <conditionalFormatting sqref="AB76">
    <cfRule type="cellIs" dxfId="224" priority="225" operator="notEqual">
      <formula>0</formula>
    </cfRule>
  </conditionalFormatting>
  <conditionalFormatting sqref="AB70">
    <cfRule type="cellIs" dxfId="223" priority="224" operator="notEqual">
      <formula>0</formula>
    </cfRule>
  </conditionalFormatting>
  <conditionalFormatting sqref="AB72">
    <cfRule type="cellIs" dxfId="222" priority="223" operator="notEqual">
      <formula>0</formula>
    </cfRule>
  </conditionalFormatting>
  <conditionalFormatting sqref="AB74">
    <cfRule type="cellIs" dxfId="221" priority="222" operator="notEqual">
      <formula>0</formula>
    </cfRule>
  </conditionalFormatting>
  <conditionalFormatting sqref="AB68">
    <cfRule type="cellIs" dxfId="220" priority="221" operator="notEqual">
      <formula>0</formula>
    </cfRule>
  </conditionalFormatting>
  <conditionalFormatting sqref="AB80">
    <cfRule type="cellIs" dxfId="219" priority="220" operator="notEqual">
      <formula>0</formula>
    </cfRule>
  </conditionalFormatting>
  <conditionalFormatting sqref="AB82">
    <cfRule type="cellIs" dxfId="218" priority="219" operator="notEqual">
      <formula>0</formula>
    </cfRule>
  </conditionalFormatting>
  <conditionalFormatting sqref="AB74">
    <cfRule type="cellIs" dxfId="217" priority="218" operator="notEqual">
      <formula>0</formula>
    </cfRule>
  </conditionalFormatting>
  <conditionalFormatting sqref="AB76">
    <cfRule type="cellIs" dxfId="216" priority="217" operator="notEqual">
      <formula>0</formula>
    </cfRule>
  </conditionalFormatting>
  <conditionalFormatting sqref="AB78">
    <cfRule type="cellIs" dxfId="215" priority="216" operator="notEqual">
      <formula>0</formula>
    </cfRule>
  </conditionalFormatting>
  <conditionalFormatting sqref="AB68">
    <cfRule type="cellIs" dxfId="214" priority="215" operator="notEqual">
      <formula>0</formula>
    </cfRule>
  </conditionalFormatting>
  <conditionalFormatting sqref="AB70">
    <cfRule type="cellIs" dxfId="213" priority="214" operator="notEqual">
      <formula>0</formula>
    </cfRule>
  </conditionalFormatting>
  <conditionalFormatting sqref="AB72">
    <cfRule type="cellIs" dxfId="212" priority="213" operator="notEqual">
      <formula>0</formula>
    </cfRule>
  </conditionalFormatting>
  <conditionalFormatting sqref="AB68">
    <cfRule type="cellIs" dxfId="211" priority="212" operator="notEqual">
      <formula>0</formula>
    </cfRule>
  </conditionalFormatting>
  <conditionalFormatting sqref="AB68">
    <cfRule type="cellIs" dxfId="210" priority="211" operator="notEqual">
      <formula>0</formula>
    </cfRule>
  </conditionalFormatting>
  <conditionalFormatting sqref="AB70">
    <cfRule type="cellIs" dxfId="209" priority="210" operator="notEqual">
      <formula>0</formula>
    </cfRule>
  </conditionalFormatting>
  <conditionalFormatting sqref="AB72">
    <cfRule type="cellIs" dxfId="208" priority="209" operator="notEqual">
      <formula>0</formula>
    </cfRule>
  </conditionalFormatting>
  <conditionalFormatting sqref="AB82">
    <cfRule type="cellIs" dxfId="207" priority="208" operator="notEqual">
      <formula>0</formula>
    </cfRule>
  </conditionalFormatting>
  <conditionalFormatting sqref="AB82">
    <cfRule type="cellIs" dxfId="206" priority="207" operator="notEqual">
      <formula>0</formula>
    </cfRule>
  </conditionalFormatting>
  <conditionalFormatting sqref="AB82">
    <cfRule type="cellIs" dxfId="205" priority="206" operator="notEqual">
      <formula>0</formula>
    </cfRule>
  </conditionalFormatting>
  <conditionalFormatting sqref="AB82">
    <cfRule type="cellIs" dxfId="204" priority="205" operator="notEqual">
      <formula>0</formula>
    </cfRule>
  </conditionalFormatting>
  <conditionalFormatting sqref="AB80">
    <cfRule type="cellIs" dxfId="203" priority="204" operator="notEqual">
      <formula>0</formula>
    </cfRule>
  </conditionalFormatting>
  <conditionalFormatting sqref="AB82">
    <cfRule type="cellIs" dxfId="202" priority="203" operator="notEqual">
      <formula>0</formula>
    </cfRule>
  </conditionalFormatting>
  <conditionalFormatting sqref="AB74">
    <cfRule type="cellIs" dxfId="201" priority="202" operator="notEqual">
      <formula>0</formula>
    </cfRule>
  </conditionalFormatting>
  <conditionalFormatting sqref="AB76">
    <cfRule type="cellIs" dxfId="200" priority="201" operator="notEqual">
      <formula>0</formula>
    </cfRule>
  </conditionalFormatting>
  <conditionalFormatting sqref="AB78">
    <cfRule type="cellIs" dxfId="199" priority="200" operator="notEqual">
      <formula>0</formula>
    </cfRule>
  </conditionalFormatting>
  <conditionalFormatting sqref="AB76">
    <cfRule type="cellIs" dxfId="198" priority="199" operator="notEqual">
      <formula>0</formula>
    </cfRule>
  </conditionalFormatting>
  <conditionalFormatting sqref="AB78">
    <cfRule type="cellIs" dxfId="197" priority="198" operator="notEqual">
      <formula>0</formula>
    </cfRule>
  </conditionalFormatting>
  <conditionalFormatting sqref="AB74">
    <cfRule type="cellIs" dxfId="196" priority="197" operator="notEqual">
      <formula>0</formula>
    </cfRule>
  </conditionalFormatting>
  <conditionalFormatting sqref="AB76">
    <cfRule type="cellIs" dxfId="195" priority="196" operator="notEqual">
      <formula>0</formula>
    </cfRule>
  </conditionalFormatting>
  <conditionalFormatting sqref="AB80">
    <cfRule type="cellIs" dxfId="194" priority="195" operator="notEqual">
      <formula>0</formula>
    </cfRule>
  </conditionalFormatting>
  <conditionalFormatting sqref="AB82">
    <cfRule type="cellIs" dxfId="193" priority="194" operator="notEqual">
      <formula>0</formula>
    </cfRule>
  </conditionalFormatting>
  <conditionalFormatting sqref="AB74">
    <cfRule type="cellIs" dxfId="192" priority="193" operator="notEqual">
      <formula>0</formula>
    </cfRule>
  </conditionalFormatting>
  <conditionalFormatting sqref="AB76">
    <cfRule type="cellIs" dxfId="191" priority="192" operator="notEqual">
      <formula>0</formula>
    </cfRule>
  </conditionalFormatting>
  <conditionalFormatting sqref="AB78">
    <cfRule type="cellIs" dxfId="190" priority="191" operator="notEqual">
      <formula>0</formula>
    </cfRule>
  </conditionalFormatting>
  <conditionalFormatting sqref="AB78">
    <cfRule type="cellIs" dxfId="189" priority="190" operator="notEqual">
      <formula>0</formula>
    </cfRule>
  </conditionalFormatting>
  <conditionalFormatting sqref="AB80">
    <cfRule type="cellIs" dxfId="188" priority="189" operator="notEqual">
      <formula>0</formula>
    </cfRule>
  </conditionalFormatting>
  <conditionalFormatting sqref="AB82">
    <cfRule type="cellIs" dxfId="187" priority="188" operator="notEqual">
      <formula>0</formula>
    </cfRule>
  </conditionalFormatting>
  <conditionalFormatting sqref="AB74">
    <cfRule type="cellIs" dxfId="186" priority="187" operator="notEqual">
      <formula>0</formula>
    </cfRule>
  </conditionalFormatting>
  <conditionalFormatting sqref="AB76">
    <cfRule type="cellIs" dxfId="185" priority="186" operator="notEqual">
      <formula>0</formula>
    </cfRule>
  </conditionalFormatting>
  <conditionalFormatting sqref="AB78">
    <cfRule type="cellIs" dxfId="184" priority="185" operator="notEqual">
      <formula>0</formula>
    </cfRule>
  </conditionalFormatting>
  <conditionalFormatting sqref="AB74">
    <cfRule type="cellIs" dxfId="183" priority="184" operator="notEqual">
      <formula>0</formula>
    </cfRule>
  </conditionalFormatting>
  <conditionalFormatting sqref="AB76">
    <cfRule type="cellIs" dxfId="182" priority="183" operator="notEqual">
      <formula>0</formula>
    </cfRule>
  </conditionalFormatting>
  <conditionalFormatting sqref="AB78">
    <cfRule type="cellIs" dxfId="181" priority="182" operator="notEqual">
      <formula>0</formula>
    </cfRule>
  </conditionalFormatting>
  <conditionalFormatting sqref="AB80">
    <cfRule type="cellIs" dxfId="180" priority="181" operator="notEqual">
      <formula>0</formula>
    </cfRule>
  </conditionalFormatting>
  <conditionalFormatting sqref="AB82">
    <cfRule type="cellIs" dxfId="179" priority="180" operator="notEqual">
      <formula>0</formula>
    </cfRule>
  </conditionalFormatting>
  <conditionalFormatting sqref="AB80">
    <cfRule type="cellIs" dxfId="178" priority="179" operator="notEqual">
      <formula>0</formula>
    </cfRule>
  </conditionalFormatting>
  <conditionalFormatting sqref="AB82">
    <cfRule type="cellIs" dxfId="177" priority="178" operator="notEqual">
      <formula>0</formula>
    </cfRule>
  </conditionalFormatting>
  <conditionalFormatting sqref="AB76">
    <cfRule type="cellIs" dxfId="176" priority="177" operator="notEqual">
      <formula>0</formula>
    </cfRule>
  </conditionalFormatting>
  <conditionalFormatting sqref="AB78">
    <cfRule type="cellIs" dxfId="175" priority="176" operator="notEqual">
      <formula>0</formula>
    </cfRule>
  </conditionalFormatting>
  <conditionalFormatting sqref="AB76">
    <cfRule type="cellIs" dxfId="174" priority="175" operator="notEqual">
      <formula>0</formula>
    </cfRule>
  </conditionalFormatting>
  <conditionalFormatting sqref="AB78">
    <cfRule type="cellIs" dxfId="173" priority="174" operator="notEqual">
      <formula>0</formula>
    </cfRule>
  </conditionalFormatting>
  <conditionalFormatting sqref="AB74">
    <cfRule type="cellIs" dxfId="172" priority="173" operator="notEqual">
      <formula>0</formula>
    </cfRule>
  </conditionalFormatting>
  <conditionalFormatting sqref="AB76">
    <cfRule type="cellIs" dxfId="171" priority="172" operator="notEqual">
      <formula>0</formula>
    </cfRule>
  </conditionalFormatting>
  <conditionalFormatting sqref="AB76">
    <cfRule type="cellIs" dxfId="170" priority="171" operator="notEqual">
      <formula>0</formula>
    </cfRule>
  </conditionalFormatting>
  <conditionalFormatting sqref="AB76">
    <cfRule type="cellIs" dxfId="169" priority="170" operator="notEqual">
      <formula>0</formula>
    </cfRule>
  </conditionalFormatting>
  <conditionalFormatting sqref="AB76">
    <cfRule type="cellIs" dxfId="168" priority="169" operator="notEqual">
      <formula>0</formula>
    </cfRule>
  </conditionalFormatting>
  <conditionalFormatting sqref="AB78">
    <cfRule type="cellIs" dxfId="167" priority="168" operator="notEqual">
      <formula>0</formula>
    </cfRule>
  </conditionalFormatting>
  <conditionalFormatting sqref="AB80">
    <cfRule type="cellIs" dxfId="166" priority="167" operator="notEqual">
      <formula>0</formula>
    </cfRule>
  </conditionalFormatting>
  <conditionalFormatting sqref="AB82">
    <cfRule type="cellIs" dxfId="165" priority="166" operator="notEqual">
      <formula>0</formula>
    </cfRule>
  </conditionalFormatting>
  <conditionalFormatting sqref="J72">
    <cfRule type="cellIs" dxfId="164" priority="165" operator="notEqual">
      <formula>0</formula>
    </cfRule>
  </conditionalFormatting>
  <conditionalFormatting sqref="J72">
    <cfRule type="cellIs" dxfId="163" priority="164" operator="notEqual">
      <formula>0</formula>
    </cfRule>
  </conditionalFormatting>
  <conditionalFormatting sqref="J72">
    <cfRule type="cellIs" dxfId="162" priority="163" operator="notEqual">
      <formula>0</formula>
    </cfRule>
  </conditionalFormatting>
  <conditionalFormatting sqref="J72">
    <cfRule type="cellIs" dxfId="161" priority="162" operator="notEqual">
      <formula>0</formula>
    </cfRule>
  </conditionalFormatting>
  <conditionalFormatting sqref="J72">
    <cfRule type="cellIs" dxfId="160" priority="161" operator="notEqual">
      <formula>0</formula>
    </cfRule>
  </conditionalFormatting>
  <conditionalFormatting sqref="J72">
    <cfRule type="cellIs" dxfId="159" priority="160" operator="notEqual">
      <formula>0</formula>
    </cfRule>
  </conditionalFormatting>
  <conditionalFormatting sqref="J72">
    <cfRule type="cellIs" dxfId="158" priority="159" operator="notEqual">
      <formula>0</formula>
    </cfRule>
  </conditionalFormatting>
  <conditionalFormatting sqref="J74">
    <cfRule type="cellIs" dxfId="157" priority="158" operator="notEqual">
      <formula>0</formula>
    </cfRule>
  </conditionalFormatting>
  <conditionalFormatting sqref="J76">
    <cfRule type="cellIs" dxfId="156" priority="157" operator="notEqual">
      <formula>0</formula>
    </cfRule>
  </conditionalFormatting>
  <conditionalFormatting sqref="J76">
    <cfRule type="cellIs" dxfId="155" priority="156" operator="notEqual">
      <formula>0</formula>
    </cfRule>
  </conditionalFormatting>
  <conditionalFormatting sqref="J74">
    <cfRule type="cellIs" dxfId="154" priority="155" operator="notEqual">
      <formula>0</formula>
    </cfRule>
  </conditionalFormatting>
  <conditionalFormatting sqref="J76">
    <cfRule type="cellIs" dxfId="153" priority="154" operator="notEqual">
      <formula>0</formula>
    </cfRule>
  </conditionalFormatting>
  <conditionalFormatting sqref="J74">
    <cfRule type="cellIs" dxfId="152" priority="153" operator="notEqual">
      <formula>0</formula>
    </cfRule>
  </conditionalFormatting>
  <conditionalFormatting sqref="J76">
    <cfRule type="cellIs" dxfId="151" priority="152" operator="notEqual">
      <formula>0</formula>
    </cfRule>
  </conditionalFormatting>
  <conditionalFormatting sqref="J72">
    <cfRule type="cellIs" dxfId="150" priority="151" operator="notEqual">
      <formula>0</formula>
    </cfRule>
  </conditionalFormatting>
  <conditionalFormatting sqref="J74">
    <cfRule type="cellIs" dxfId="149" priority="150" operator="notEqual">
      <formula>0</formula>
    </cfRule>
  </conditionalFormatting>
  <conditionalFormatting sqref="J74">
    <cfRule type="cellIs" dxfId="148" priority="149" operator="notEqual">
      <formula>0</formula>
    </cfRule>
  </conditionalFormatting>
  <conditionalFormatting sqref="J74">
    <cfRule type="cellIs" dxfId="147" priority="148" operator="notEqual">
      <formula>0</formula>
    </cfRule>
  </conditionalFormatting>
  <conditionalFormatting sqref="J74">
    <cfRule type="cellIs" dxfId="146" priority="147" operator="notEqual">
      <formula>0</formula>
    </cfRule>
  </conditionalFormatting>
  <conditionalFormatting sqref="J76">
    <cfRule type="cellIs" dxfId="145" priority="146" operator="notEqual">
      <formula>0</formula>
    </cfRule>
  </conditionalFormatting>
  <conditionalFormatting sqref="J76">
    <cfRule type="cellIs" dxfId="144" priority="145" operator="notEqual">
      <formula>0</formula>
    </cfRule>
  </conditionalFormatting>
  <conditionalFormatting sqref="J78">
    <cfRule type="cellIs" dxfId="143" priority="144" operator="notEqual">
      <formula>0</formula>
    </cfRule>
  </conditionalFormatting>
  <conditionalFormatting sqref="J80">
    <cfRule type="cellIs" dxfId="142" priority="143" operator="notEqual">
      <formula>0</formula>
    </cfRule>
  </conditionalFormatting>
  <conditionalFormatting sqref="J80">
    <cfRule type="cellIs" dxfId="141" priority="142" operator="notEqual">
      <formula>0</formula>
    </cfRule>
  </conditionalFormatting>
  <conditionalFormatting sqref="J78">
    <cfRule type="cellIs" dxfId="140" priority="141" operator="notEqual">
      <formula>0</formula>
    </cfRule>
  </conditionalFormatting>
  <conditionalFormatting sqref="J80">
    <cfRule type="cellIs" dxfId="139" priority="140" operator="notEqual">
      <formula>0</formula>
    </cfRule>
  </conditionalFormatting>
  <conditionalFormatting sqref="J78">
    <cfRule type="cellIs" dxfId="138" priority="139" operator="notEqual">
      <formula>0</formula>
    </cfRule>
  </conditionalFormatting>
  <conditionalFormatting sqref="J80">
    <cfRule type="cellIs" dxfId="137" priority="138" operator="notEqual">
      <formula>0</formula>
    </cfRule>
  </conditionalFormatting>
  <conditionalFormatting sqref="J76">
    <cfRule type="cellIs" dxfId="136" priority="137" operator="notEqual">
      <formula>0</formula>
    </cfRule>
  </conditionalFormatting>
  <conditionalFormatting sqref="J78">
    <cfRule type="cellIs" dxfId="135" priority="136" operator="notEqual">
      <formula>0</formula>
    </cfRule>
  </conditionalFormatting>
  <conditionalFormatting sqref="J78">
    <cfRule type="cellIs" dxfId="134" priority="135" operator="notEqual">
      <formula>0</formula>
    </cfRule>
  </conditionalFormatting>
  <conditionalFormatting sqref="J78">
    <cfRule type="cellIs" dxfId="133" priority="134" operator="notEqual">
      <formula>0</formula>
    </cfRule>
  </conditionalFormatting>
  <conditionalFormatting sqref="J78">
    <cfRule type="cellIs" dxfId="132" priority="133" operator="notEqual">
      <formula>0</formula>
    </cfRule>
  </conditionalFormatting>
  <conditionalFormatting sqref="J80">
    <cfRule type="cellIs" dxfId="131" priority="132" operator="notEqual">
      <formula>0</formula>
    </cfRule>
  </conditionalFormatting>
  <conditionalFormatting sqref="J80">
    <cfRule type="cellIs" dxfId="130" priority="131" operator="notEqual">
      <formula>0</formula>
    </cfRule>
  </conditionalFormatting>
  <conditionalFormatting sqref="J82">
    <cfRule type="cellIs" dxfId="129" priority="130" operator="notEqual">
      <formula>0</formula>
    </cfRule>
  </conditionalFormatting>
  <conditionalFormatting sqref="J84">
    <cfRule type="cellIs" dxfId="128" priority="129" operator="notEqual">
      <formula>0</formula>
    </cfRule>
  </conditionalFormatting>
  <conditionalFormatting sqref="J84">
    <cfRule type="cellIs" dxfId="127" priority="128" operator="notEqual">
      <formula>0</formula>
    </cfRule>
  </conditionalFormatting>
  <conditionalFormatting sqref="J82">
    <cfRule type="cellIs" dxfId="126" priority="127" operator="notEqual">
      <formula>0</formula>
    </cfRule>
  </conditionalFormatting>
  <conditionalFormatting sqref="J84">
    <cfRule type="cellIs" dxfId="125" priority="126" operator="notEqual">
      <formula>0</formula>
    </cfRule>
  </conditionalFormatting>
  <conditionalFormatting sqref="J82">
    <cfRule type="cellIs" dxfId="124" priority="125" operator="notEqual">
      <formula>0</formula>
    </cfRule>
  </conditionalFormatting>
  <conditionalFormatting sqref="J84">
    <cfRule type="cellIs" dxfId="123" priority="124" operator="notEqual">
      <formula>0</formula>
    </cfRule>
  </conditionalFormatting>
  <conditionalFormatting sqref="J80">
    <cfRule type="cellIs" dxfId="122" priority="123" operator="notEqual">
      <formula>0</formula>
    </cfRule>
  </conditionalFormatting>
  <conditionalFormatting sqref="J82">
    <cfRule type="cellIs" dxfId="121" priority="122" operator="notEqual">
      <formula>0</formula>
    </cfRule>
  </conditionalFormatting>
  <conditionalFormatting sqref="J82">
    <cfRule type="cellIs" dxfId="120" priority="121" operator="notEqual">
      <formula>0</formula>
    </cfRule>
  </conditionalFormatting>
  <conditionalFormatting sqref="J82">
    <cfRule type="cellIs" dxfId="119" priority="120" operator="notEqual">
      <formula>0</formula>
    </cfRule>
  </conditionalFormatting>
  <conditionalFormatting sqref="J82">
    <cfRule type="cellIs" dxfId="118" priority="119" operator="notEqual">
      <formula>0</formula>
    </cfRule>
  </conditionalFormatting>
  <conditionalFormatting sqref="J84">
    <cfRule type="cellIs" dxfId="117" priority="118" operator="notEqual">
      <formula>0</formula>
    </cfRule>
  </conditionalFormatting>
  <conditionalFormatting sqref="I73">
    <cfRule type="cellIs" dxfId="116" priority="117" operator="notEqual">
      <formula>0</formula>
    </cfRule>
  </conditionalFormatting>
  <conditionalFormatting sqref="I75">
    <cfRule type="cellIs" dxfId="115" priority="116" operator="notEqual">
      <formula>0</formula>
    </cfRule>
  </conditionalFormatting>
  <conditionalFormatting sqref="I77">
    <cfRule type="cellIs" dxfId="114" priority="115" operator="notEqual">
      <formula>0</formula>
    </cfRule>
  </conditionalFormatting>
  <conditionalFormatting sqref="I77">
    <cfRule type="cellIs" dxfId="113" priority="114" operator="notEqual">
      <formula>0</formula>
    </cfRule>
  </conditionalFormatting>
  <conditionalFormatting sqref="I75">
    <cfRule type="cellIs" dxfId="112" priority="113" operator="notEqual">
      <formula>0</formula>
    </cfRule>
  </conditionalFormatting>
  <conditionalFormatting sqref="I77">
    <cfRule type="cellIs" dxfId="111" priority="112" operator="notEqual">
      <formula>0</formula>
    </cfRule>
  </conditionalFormatting>
  <conditionalFormatting sqref="I75">
    <cfRule type="cellIs" dxfId="110" priority="111" operator="notEqual">
      <formula>0</formula>
    </cfRule>
  </conditionalFormatting>
  <conditionalFormatting sqref="I77">
    <cfRule type="cellIs" dxfId="109" priority="110" operator="notEqual">
      <formula>0</formula>
    </cfRule>
  </conditionalFormatting>
  <conditionalFormatting sqref="I73">
    <cfRule type="cellIs" dxfId="108" priority="109" operator="notEqual">
      <formula>0</formula>
    </cfRule>
  </conditionalFormatting>
  <conditionalFormatting sqref="I75">
    <cfRule type="cellIs" dxfId="107" priority="108" operator="notEqual">
      <formula>0</formula>
    </cfRule>
  </conditionalFormatting>
  <conditionalFormatting sqref="I75">
    <cfRule type="cellIs" dxfId="106" priority="107" operator="notEqual">
      <formula>0</formula>
    </cfRule>
  </conditionalFormatting>
  <conditionalFormatting sqref="I75">
    <cfRule type="cellIs" dxfId="105" priority="106" operator="notEqual">
      <formula>0</formula>
    </cfRule>
  </conditionalFormatting>
  <conditionalFormatting sqref="I75">
    <cfRule type="cellIs" dxfId="104" priority="105" operator="notEqual">
      <formula>0</formula>
    </cfRule>
  </conditionalFormatting>
  <conditionalFormatting sqref="I77">
    <cfRule type="cellIs" dxfId="103" priority="104" operator="notEqual">
      <formula>0</formula>
    </cfRule>
  </conditionalFormatting>
  <conditionalFormatting sqref="I77">
    <cfRule type="cellIs" dxfId="102" priority="103" operator="notEqual">
      <formula>0</formula>
    </cfRule>
  </conditionalFormatting>
  <conditionalFormatting sqref="I79">
    <cfRule type="cellIs" dxfId="101" priority="102" operator="notEqual">
      <formula>0</formula>
    </cfRule>
  </conditionalFormatting>
  <conditionalFormatting sqref="I81">
    <cfRule type="cellIs" dxfId="100" priority="101" operator="notEqual">
      <formula>0</formula>
    </cfRule>
  </conditionalFormatting>
  <conditionalFormatting sqref="I81">
    <cfRule type="cellIs" dxfId="99" priority="100" operator="notEqual">
      <formula>0</formula>
    </cfRule>
  </conditionalFormatting>
  <conditionalFormatting sqref="I79">
    <cfRule type="cellIs" dxfId="98" priority="99" operator="notEqual">
      <formula>0</formula>
    </cfRule>
  </conditionalFormatting>
  <conditionalFormatting sqref="I81">
    <cfRule type="cellIs" dxfId="97" priority="98" operator="notEqual">
      <formula>0</formula>
    </cfRule>
  </conditionalFormatting>
  <conditionalFormatting sqref="I79">
    <cfRule type="cellIs" dxfId="96" priority="97" operator="notEqual">
      <formula>0</formula>
    </cfRule>
  </conditionalFormatting>
  <conditionalFormatting sqref="I81">
    <cfRule type="cellIs" dxfId="95" priority="96" operator="notEqual">
      <formula>0</formula>
    </cfRule>
  </conditionalFormatting>
  <conditionalFormatting sqref="I77">
    <cfRule type="cellIs" dxfId="94" priority="95" operator="notEqual">
      <formula>0</formula>
    </cfRule>
  </conditionalFormatting>
  <conditionalFormatting sqref="I79">
    <cfRule type="cellIs" dxfId="93" priority="94" operator="notEqual">
      <formula>0</formula>
    </cfRule>
  </conditionalFormatting>
  <conditionalFormatting sqref="I79">
    <cfRule type="cellIs" dxfId="92" priority="93" operator="notEqual">
      <formula>0</formula>
    </cfRule>
  </conditionalFormatting>
  <conditionalFormatting sqref="I79">
    <cfRule type="cellIs" dxfId="91" priority="92" operator="notEqual">
      <formula>0</formula>
    </cfRule>
  </conditionalFormatting>
  <conditionalFormatting sqref="I79">
    <cfRule type="cellIs" dxfId="90" priority="91" operator="notEqual">
      <formula>0</formula>
    </cfRule>
  </conditionalFormatting>
  <conditionalFormatting sqref="I81">
    <cfRule type="cellIs" dxfId="89" priority="90" operator="notEqual">
      <formula>0</formula>
    </cfRule>
  </conditionalFormatting>
  <conditionalFormatting sqref="I79">
    <cfRule type="cellIs" dxfId="88" priority="89" operator="notEqual">
      <formula>0</formula>
    </cfRule>
  </conditionalFormatting>
  <conditionalFormatting sqref="I81">
    <cfRule type="cellIs" dxfId="87" priority="88" operator="notEqual">
      <formula>0</formula>
    </cfRule>
  </conditionalFormatting>
  <conditionalFormatting sqref="I83">
    <cfRule type="cellIs" dxfId="86" priority="87" operator="notEqual">
      <formula>0</formula>
    </cfRule>
  </conditionalFormatting>
  <conditionalFormatting sqref="I83">
    <cfRule type="cellIs" dxfId="85" priority="86" operator="notEqual">
      <formula>0</formula>
    </cfRule>
  </conditionalFormatting>
  <conditionalFormatting sqref="I81">
    <cfRule type="cellIs" dxfId="84" priority="85" operator="notEqual">
      <formula>0</formula>
    </cfRule>
  </conditionalFormatting>
  <conditionalFormatting sqref="I83">
    <cfRule type="cellIs" dxfId="83" priority="84" operator="notEqual">
      <formula>0</formula>
    </cfRule>
  </conditionalFormatting>
  <conditionalFormatting sqref="I81">
    <cfRule type="cellIs" dxfId="82" priority="83" operator="notEqual">
      <formula>0</formula>
    </cfRule>
  </conditionalFormatting>
  <conditionalFormatting sqref="I83">
    <cfRule type="cellIs" dxfId="81" priority="82" operator="notEqual">
      <formula>0</formula>
    </cfRule>
  </conditionalFormatting>
  <conditionalFormatting sqref="I79">
    <cfRule type="cellIs" dxfId="80" priority="81" operator="notEqual">
      <formula>0</formula>
    </cfRule>
  </conditionalFormatting>
  <conditionalFormatting sqref="I81">
    <cfRule type="cellIs" dxfId="79" priority="80" operator="notEqual">
      <formula>0</formula>
    </cfRule>
  </conditionalFormatting>
  <conditionalFormatting sqref="I81">
    <cfRule type="cellIs" dxfId="78" priority="79" operator="notEqual">
      <formula>0</formula>
    </cfRule>
  </conditionalFormatting>
  <conditionalFormatting sqref="I81">
    <cfRule type="cellIs" dxfId="77" priority="78" operator="notEqual">
      <formula>0</formula>
    </cfRule>
  </conditionalFormatting>
  <conditionalFormatting sqref="I81">
    <cfRule type="cellIs" dxfId="76" priority="77" operator="notEqual">
      <formula>0</formula>
    </cfRule>
  </conditionalFormatting>
  <conditionalFormatting sqref="I83">
    <cfRule type="cellIs" dxfId="75" priority="76" operator="notEqual">
      <formula>0</formula>
    </cfRule>
  </conditionalFormatting>
  <conditionalFormatting sqref="H74">
    <cfRule type="cellIs" dxfId="74" priority="75" operator="notEqual">
      <formula>0</formula>
    </cfRule>
  </conditionalFormatting>
  <conditionalFormatting sqref="H76">
    <cfRule type="cellIs" dxfId="73" priority="74" operator="notEqual">
      <formula>0</formula>
    </cfRule>
  </conditionalFormatting>
  <conditionalFormatting sqref="H78">
    <cfRule type="cellIs" dxfId="72" priority="73" operator="notEqual">
      <formula>0</formula>
    </cfRule>
  </conditionalFormatting>
  <conditionalFormatting sqref="H78">
    <cfRule type="cellIs" dxfId="71" priority="72" operator="notEqual">
      <formula>0</formula>
    </cfRule>
  </conditionalFormatting>
  <conditionalFormatting sqref="H76">
    <cfRule type="cellIs" dxfId="70" priority="71" operator="notEqual">
      <formula>0</formula>
    </cfRule>
  </conditionalFormatting>
  <conditionalFormatting sqref="H78">
    <cfRule type="cellIs" dxfId="69" priority="70" operator="notEqual">
      <formula>0</formula>
    </cfRule>
  </conditionalFormatting>
  <conditionalFormatting sqref="H76">
    <cfRule type="cellIs" dxfId="68" priority="69" operator="notEqual">
      <formula>0</formula>
    </cfRule>
  </conditionalFormatting>
  <conditionalFormatting sqref="H78">
    <cfRule type="cellIs" dxfId="67" priority="68" operator="notEqual">
      <formula>0</formula>
    </cfRule>
  </conditionalFormatting>
  <conditionalFormatting sqref="H74">
    <cfRule type="cellIs" dxfId="66" priority="67" operator="notEqual">
      <formula>0</formula>
    </cfRule>
  </conditionalFormatting>
  <conditionalFormatting sqref="H76">
    <cfRule type="cellIs" dxfId="65" priority="66" operator="notEqual">
      <formula>0</formula>
    </cfRule>
  </conditionalFormatting>
  <conditionalFormatting sqref="H76">
    <cfRule type="cellIs" dxfId="64" priority="65" operator="notEqual">
      <formula>0</formula>
    </cfRule>
  </conditionalFormatting>
  <conditionalFormatting sqref="H76">
    <cfRule type="cellIs" dxfId="63" priority="64" operator="notEqual">
      <formula>0</formula>
    </cfRule>
  </conditionalFormatting>
  <conditionalFormatting sqref="H76">
    <cfRule type="cellIs" dxfId="62" priority="63" operator="notEqual">
      <formula>0</formula>
    </cfRule>
  </conditionalFormatting>
  <conditionalFormatting sqref="H78">
    <cfRule type="cellIs" dxfId="61" priority="62" operator="notEqual">
      <formula>0</formula>
    </cfRule>
  </conditionalFormatting>
  <conditionalFormatting sqref="H78">
    <cfRule type="cellIs" dxfId="60" priority="61" operator="notEqual">
      <formula>0</formula>
    </cfRule>
  </conditionalFormatting>
  <conditionalFormatting sqref="H80">
    <cfRule type="cellIs" dxfId="59" priority="60" operator="notEqual">
      <formula>0</formula>
    </cfRule>
  </conditionalFormatting>
  <conditionalFormatting sqref="H82">
    <cfRule type="cellIs" dxfId="58" priority="59" operator="notEqual">
      <formula>0</formula>
    </cfRule>
  </conditionalFormatting>
  <conditionalFormatting sqref="H82">
    <cfRule type="cellIs" dxfId="57" priority="58" operator="notEqual">
      <formula>0</formula>
    </cfRule>
  </conditionalFormatting>
  <conditionalFormatting sqref="H80">
    <cfRule type="cellIs" dxfId="56" priority="57" operator="notEqual">
      <formula>0</formula>
    </cfRule>
  </conditionalFormatting>
  <conditionalFormatting sqref="H82">
    <cfRule type="cellIs" dxfId="55" priority="56" operator="notEqual">
      <formula>0</formula>
    </cfRule>
  </conditionalFormatting>
  <conditionalFormatting sqref="H80">
    <cfRule type="cellIs" dxfId="54" priority="55" operator="notEqual">
      <formula>0</formula>
    </cfRule>
  </conditionalFormatting>
  <conditionalFormatting sqref="H82">
    <cfRule type="cellIs" dxfId="53" priority="54" operator="notEqual">
      <formula>0</formula>
    </cfRule>
  </conditionalFormatting>
  <conditionalFormatting sqref="H78">
    <cfRule type="cellIs" dxfId="52" priority="53" operator="notEqual">
      <formula>0</formula>
    </cfRule>
  </conditionalFormatting>
  <conditionalFormatting sqref="H80">
    <cfRule type="cellIs" dxfId="51" priority="52" operator="notEqual">
      <formula>0</formula>
    </cfRule>
  </conditionalFormatting>
  <conditionalFormatting sqref="H80">
    <cfRule type="cellIs" dxfId="50" priority="51" operator="notEqual">
      <formula>0</formula>
    </cfRule>
  </conditionalFormatting>
  <conditionalFormatting sqref="H80">
    <cfRule type="cellIs" dxfId="49" priority="50" operator="notEqual">
      <formula>0</formula>
    </cfRule>
  </conditionalFormatting>
  <conditionalFormatting sqref="H80">
    <cfRule type="cellIs" dxfId="48" priority="49" operator="notEqual">
      <formula>0</formula>
    </cfRule>
  </conditionalFormatting>
  <conditionalFormatting sqref="H82">
    <cfRule type="cellIs" dxfId="47" priority="48" operator="notEqual">
      <formula>0</formula>
    </cfRule>
  </conditionalFormatting>
  <conditionalFormatting sqref="G75">
    <cfRule type="cellIs" dxfId="46" priority="47" operator="notEqual">
      <formula>0</formula>
    </cfRule>
  </conditionalFormatting>
  <conditionalFormatting sqref="G77">
    <cfRule type="cellIs" dxfId="45" priority="46" operator="notEqual">
      <formula>0</formula>
    </cfRule>
  </conditionalFormatting>
  <conditionalFormatting sqref="G79">
    <cfRule type="cellIs" dxfId="44" priority="45" operator="notEqual">
      <formula>0</formula>
    </cfRule>
  </conditionalFormatting>
  <conditionalFormatting sqref="G79">
    <cfRule type="cellIs" dxfId="43" priority="44" operator="notEqual">
      <formula>0</formula>
    </cfRule>
  </conditionalFormatting>
  <conditionalFormatting sqref="G77">
    <cfRule type="cellIs" dxfId="42" priority="43" operator="notEqual">
      <formula>0</formula>
    </cfRule>
  </conditionalFormatting>
  <conditionalFormatting sqref="G79">
    <cfRule type="cellIs" dxfId="41" priority="42" operator="notEqual">
      <formula>0</formula>
    </cfRule>
  </conditionalFormatting>
  <conditionalFormatting sqref="G77">
    <cfRule type="cellIs" dxfId="40" priority="41" operator="notEqual">
      <formula>0</formula>
    </cfRule>
  </conditionalFormatting>
  <conditionalFormatting sqref="G79">
    <cfRule type="cellIs" dxfId="39" priority="40" operator="notEqual">
      <formula>0</formula>
    </cfRule>
  </conditionalFormatting>
  <conditionalFormatting sqref="G75">
    <cfRule type="cellIs" dxfId="38" priority="39" operator="notEqual">
      <formula>0</formula>
    </cfRule>
  </conditionalFormatting>
  <conditionalFormatting sqref="G77">
    <cfRule type="cellIs" dxfId="37" priority="38" operator="notEqual">
      <formula>0</formula>
    </cfRule>
  </conditionalFormatting>
  <conditionalFormatting sqref="G77">
    <cfRule type="cellIs" dxfId="36" priority="37" operator="notEqual">
      <formula>0</formula>
    </cfRule>
  </conditionalFormatting>
  <conditionalFormatting sqref="G77">
    <cfRule type="cellIs" dxfId="35" priority="36" operator="notEqual">
      <formula>0</formula>
    </cfRule>
  </conditionalFormatting>
  <conditionalFormatting sqref="G77">
    <cfRule type="cellIs" dxfId="34" priority="35" operator="notEqual">
      <formula>0</formula>
    </cfRule>
  </conditionalFormatting>
  <conditionalFormatting sqref="G79">
    <cfRule type="cellIs" dxfId="33" priority="34" operator="notEqual">
      <formula>0</formula>
    </cfRule>
  </conditionalFormatting>
  <conditionalFormatting sqref="G77">
    <cfRule type="cellIs" dxfId="32" priority="33" operator="notEqual">
      <formula>0</formula>
    </cfRule>
  </conditionalFormatting>
  <conditionalFormatting sqref="G79">
    <cfRule type="cellIs" dxfId="31" priority="32" operator="notEqual">
      <formula>0</formula>
    </cfRule>
  </conditionalFormatting>
  <conditionalFormatting sqref="G81">
    <cfRule type="cellIs" dxfId="30" priority="31" operator="notEqual">
      <formula>0</formula>
    </cfRule>
  </conditionalFormatting>
  <conditionalFormatting sqref="G81">
    <cfRule type="cellIs" dxfId="29" priority="30" operator="notEqual">
      <formula>0</formula>
    </cfRule>
  </conditionalFormatting>
  <conditionalFormatting sqref="G79">
    <cfRule type="cellIs" dxfId="28" priority="29" operator="notEqual">
      <formula>0</formula>
    </cfRule>
  </conditionalFormatting>
  <conditionalFormatting sqref="G81">
    <cfRule type="cellIs" dxfId="27" priority="28" operator="notEqual">
      <formula>0</formula>
    </cfRule>
  </conditionalFormatting>
  <conditionalFormatting sqref="G79">
    <cfRule type="cellIs" dxfId="26" priority="27" operator="notEqual">
      <formula>0</formula>
    </cfRule>
  </conditionalFormatting>
  <conditionalFormatting sqref="G81">
    <cfRule type="cellIs" dxfId="25" priority="26" operator="notEqual">
      <formula>0</formula>
    </cfRule>
  </conditionalFormatting>
  <conditionalFormatting sqref="G77">
    <cfRule type="cellIs" dxfId="24" priority="25" operator="notEqual">
      <formula>0</formula>
    </cfRule>
  </conditionalFormatting>
  <conditionalFormatting sqref="G79">
    <cfRule type="cellIs" dxfId="23" priority="24" operator="notEqual">
      <formula>0</formula>
    </cfRule>
  </conditionalFormatting>
  <conditionalFormatting sqref="G79">
    <cfRule type="cellIs" dxfId="22" priority="23" operator="notEqual">
      <formula>0</formula>
    </cfRule>
  </conditionalFormatting>
  <conditionalFormatting sqref="G79">
    <cfRule type="cellIs" dxfId="21" priority="22" operator="notEqual">
      <formula>0</formula>
    </cfRule>
  </conditionalFormatting>
  <conditionalFormatting sqref="G79">
    <cfRule type="cellIs" dxfId="20" priority="21" operator="notEqual">
      <formula>0</formula>
    </cfRule>
  </conditionalFormatting>
  <conditionalFormatting sqref="G81">
    <cfRule type="cellIs" dxfId="19" priority="20" operator="notEqual">
      <formula>0</formula>
    </cfRule>
  </conditionalFormatting>
  <conditionalFormatting sqref="F76">
    <cfRule type="cellIs" dxfId="18" priority="19" operator="notEqual">
      <formula>0</formula>
    </cfRule>
  </conditionalFormatting>
  <conditionalFormatting sqref="F76">
    <cfRule type="cellIs" dxfId="17" priority="18" operator="notEqual">
      <formula>0</formula>
    </cfRule>
  </conditionalFormatting>
  <conditionalFormatting sqref="F76">
    <cfRule type="cellIs" dxfId="16" priority="17" operator="notEqual">
      <formula>0</formula>
    </cfRule>
  </conditionalFormatting>
  <conditionalFormatting sqref="F78">
    <cfRule type="cellIs" dxfId="15" priority="16" operator="notEqual">
      <formula>0</formula>
    </cfRule>
  </conditionalFormatting>
  <conditionalFormatting sqref="F78">
    <cfRule type="cellIs" dxfId="14" priority="15" operator="notEqual">
      <formula>0</formula>
    </cfRule>
  </conditionalFormatting>
  <conditionalFormatting sqref="F78">
    <cfRule type="cellIs" dxfId="13" priority="14" operator="notEqual">
      <formula>0</formula>
    </cfRule>
  </conditionalFormatting>
  <conditionalFormatting sqref="F80">
    <cfRule type="cellIs" dxfId="12" priority="13" operator="notEqual">
      <formula>0</formula>
    </cfRule>
  </conditionalFormatting>
  <conditionalFormatting sqref="F80">
    <cfRule type="cellIs" dxfId="11" priority="12" operator="notEqual">
      <formula>0</formula>
    </cfRule>
  </conditionalFormatting>
  <conditionalFormatting sqref="F80">
    <cfRule type="cellIs" dxfId="10" priority="11" operator="notEqual">
      <formula>0</formula>
    </cfRule>
  </conditionalFormatting>
  <conditionalFormatting sqref="E77">
    <cfRule type="cellIs" dxfId="9" priority="10" operator="notEqual">
      <formula>0</formula>
    </cfRule>
  </conditionalFormatting>
  <conditionalFormatting sqref="E77">
    <cfRule type="cellIs" dxfId="8" priority="9" operator="notEqual">
      <formula>0</formula>
    </cfRule>
  </conditionalFormatting>
  <conditionalFormatting sqref="E77">
    <cfRule type="cellIs" dxfId="7" priority="8" operator="notEqual">
      <formula>0</formula>
    </cfRule>
  </conditionalFormatting>
  <conditionalFormatting sqref="E79">
    <cfRule type="cellIs" dxfId="6" priority="7" operator="notEqual">
      <formula>0</formula>
    </cfRule>
  </conditionalFormatting>
  <conditionalFormatting sqref="E79">
    <cfRule type="cellIs" dxfId="5" priority="6" operator="notEqual">
      <formula>0</formula>
    </cfRule>
  </conditionalFormatting>
  <conditionalFormatting sqref="E79">
    <cfRule type="cellIs" dxfId="4" priority="5" operator="notEqual">
      <formula>0</formula>
    </cfRule>
  </conditionalFormatting>
  <conditionalFormatting sqref="D78">
    <cfRule type="cellIs" dxfId="3" priority="4" operator="notEqual">
      <formula>0</formula>
    </cfRule>
  </conditionalFormatting>
  <conditionalFormatting sqref="D78">
    <cfRule type="cellIs" dxfId="2" priority="3" operator="notEqual">
      <formula>0</formula>
    </cfRule>
  </conditionalFormatting>
  <conditionalFormatting sqref="D78">
    <cfRule type="cellIs" dxfId="1" priority="2" operator="notEqual">
      <formula>0</formula>
    </cfRule>
  </conditionalFormatting>
  <conditionalFormatting sqref="D153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convf</vt:lpstr>
      <vt:lpstr>d</vt:lpstr>
      <vt:lpstr>Loanrate</vt:lpstr>
      <vt:lpstr>q</vt:lpstr>
      <vt:lpstr>rf</vt:lpstr>
      <vt:lpstr>tariff</vt:lpstr>
      <vt:lpstr>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Woraphot Khunaprasit</dc:creator>
  <cp:lastModifiedBy>User</cp:lastModifiedBy>
  <dcterms:created xsi:type="dcterms:W3CDTF">2017-11-06T07:48:11Z</dcterms:created>
  <dcterms:modified xsi:type="dcterms:W3CDTF">2017-11-12T10:41:02Z</dcterms:modified>
</cp:coreProperties>
</file>